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-AC2I\Public\Affaires\C24025 CEA GRENOBLE Réhabilitation niveau R+2 bâtiment C1\DPGF\"/>
    </mc:Choice>
  </mc:AlternateContent>
  <xr:revisionPtr revIDLastSave="0" documentId="13_ncr:1_{A47E0EAD-472C-4AC0-9A8A-577BEB7C95A0}" xr6:coauthVersionLast="47" xr6:coauthVersionMax="47" xr10:uidLastSave="{00000000-0000-0000-0000-000000000000}"/>
  <bookViews>
    <workbookView xWindow="1884" yWindow="1884" windowWidth="36516" windowHeight="18660" activeTab="1" xr2:uid="{00000000-000D-0000-FFFF-FFFF00000000}"/>
  </bookViews>
  <sheets>
    <sheet name="PRESATION FERME" sheetId="2" r:id="rId1"/>
    <sheet name="OPTIONS" sheetId="3" r:id="rId2"/>
  </sheets>
  <definedNames>
    <definedName name="_Toc3140094" localSheetId="1">OPTIONS!#REF!</definedName>
    <definedName name="_Toc3140094" localSheetId="0">'PRESATION FERME'!#REF!</definedName>
    <definedName name="_xlnm.Print_Titles" localSheetId="1">OPTIONS!$1:$1</definedName>
    <definedName name="_xlnm.Print_Titles" localSheetId="0">'PRESATION FERME'!$1:$1</definedName>
    <definedName name="Print_Area" localSheetId="1">OPTIONS!$A$1:$G$1</definedName>
    <definedName name="Print_Area" localSheetId="0">'PRESATION FERME'!$A$1:$G$25</definedName>
    <definedName name="Print_Titles" localSheetId="1">OPTIONS!$1:$1</definedName>
    <definedName name="Print_Titles" localSheetId="0">'PRESATION FERME'!$1:$1</definedName>
    <definedName name="_xlnm.Print_Area" localSheetId="1">OPTIONS!$A$1:$G$44</definedName>
    <definedName name="_xlnm.Print_Area" localSheetId="0">'PRESATION FERME'!$A$1:$G$239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7" i="3" l="1"/>
  <c r="G39" i="3"/>
  <c r="G38" i="3"/>
  <c r="G36" i="3"/>
  <c r="G35" i="3"/>
  <c r="G34" i="3"/>
  <c r="G33" i="3"/>
  <c r="G32" i="3"/>
  <c r="G31" i="3"/>
  <c r="G30" i="3"/>
  <c r="G29" i="3"/>
  <c r="G28" i="3"/>
  <c r="G27" i="3"/>
  <c r="G26" i="3"/>
  <c r="G40" i="3"/>
  <c r="G25" i="3"/>
  <c r="G24" i="3"/>
  <c r="G152" i="2"/>
  <c r="G134" i="2"/>
  <c r="D134" i="2"/>
  <c r="D150" i="2"/>
  <c r="G79" i="2"/>
  <c r="G78" i="2"/>
  <c r="G80" i="2" s="1"/>
  <c r="G77" i="2"/>
  <c r="G76" i="2"/>
  <c r="G75" i="2"/>
  <c r="G66" i="2"/>
  <c r="G65" i="2"/>
  <c r="G63" i="2"/>
  <c r="G62" i="2"/>
  <c r="G61" i="2"/>
  <c r="G60" i="2"/>
  <c r="G59" i="2"/>
  <c r="G57" i="2"/>
  <c r="G56" i="2"/>
  <c r="G55" i="2"/>
  <c r="G54" i="2"/>
  <c r="G41" i="3" l="1"/>
  <c r="G34" i="2" l="1"/>
  <c r="G42" i="2"/>
  <c r="G20" i="3"/>
  <c r="G21" i="3"/>
  <c r="G22" i="3"/>
  <c r="G19" i="3"/>
  <c r="G18" i="3"/>
  <c r="G17" i="3"/>
  <c r="G16" i="3"/>
  <c r="D110" i="2"/>
  <c r="D130" i="2"/>
  <c r="D108" i="2"/>
  <c r="G14" i="3"/>
  <c r="G13" i="3"/>
  <c r="G15" i="3" s="1"/>
  <c r="G12" i="3"/>
  <c r="G11" i="3"/>
  <c r="G10" i="3"/>
  <c r="G23" i="3" l="1"/>
  <c r="G8" i="3"/>
  <c r="G7" i="3"/>
  <c r="G6" i="3"/>
  <c r="G5" i="3"/>
  <c r="G3" i="3"/>
  <c r="G157" i="2"/>
  <c r="G201" i="2"/>
  <c r="G167" i="2"/>
  <c r="G166" i="2"/>
  <c r="G155" i="2"/>
  <c r="D126" i="2"/>
  <c r="G128" i="2"/>
  <c r="G129" i="2"/>
  <c r="D112" i="2"/>
  <c r="G9" i="3" l="1"/>
  <c r="G44" i="3" s="1"/>
  <c r="G110" i="2"/>
  <c r="G223" i="2" l="1"/>
  <c r="G212" i="2"/>
  <c r="G195" i="2"/>
  <c r="G230" i="2"/>
  <c r="G229" i="2"/>
  <c r="G228" i="2"/>
  <c r="G227" i="2"/>
  <c r="G222" i="2"/>
  <c r="G221" i="2"/>
  <c r="G220" i="2"/>
  <c r="G216" i="2"/>
  <c r="G217" i="2"/>
  <c r="G215" i="2"/>
  <c r="G211" i="2"/>
  <c r="G209" i="2"/>
  <c r="G208" i="2"/>
  <c r="G202" i="2"/>
  <c r="G205" i="2"/>
  <c r="G204" i="2"/>
  <c r="G200" i="2"/>
  <c r="G198" i="2"/>
  <c r="G194" i="2"/>
  <c r="G192" i="2"/>
  <c r="G191" i="2"/>
  <c r="G190" i="2"/>
  <c r="G188" i="2"/>
  <c r="G187" i="2"/>
  <c r="G186" i="2"/>
  <c r="G185" i="2"/>
  <c r="G184" i="2"/>
  <c r="G183" i="2"/>
  <c r="G182" i="2"/>
  <c r="G180" i="2"/>
  <c r="G174" i="2"/>
  <c r="G173" i="2"/>
  <c r="G172" i="2"/>
  <c r="G171" i="2"/>
  <c r="G168" i="2"/>
  <c r="G165" i="2"/>
  <c r="G164" i="2"/>
  <c r="G163" i="2"/>
  <c r="G162" i="2"/>
  <c r="G158" i="2"/>
  <c r="G156" i="2"/>
  <c r="G154" i="2"/>
  <c r="G153" i="2"/>
  <c r="G151" i="2"/>
  <c r="G150" i="2"/>
  <c r="G149" i="2"/>
  <c r="G148" i="2"/>
  <c r="G147" i="2"/>
  <c r="G144" i="2"/>
  <c r="G143" i="2"/>
  <c r="G142" i="2"/>
  <c r="G141" i="2"/>
  <c r="G140" i="2"/>
  <c r="G139" i="2"/>
  <c r="G136" i="2"/>
  <c r="G135" i="2"/>
  <c r="G133" i="2"/>
  <c r="G132" i="2"/>
  <c r="G131" i="2"/>
  <c r="G130" i="2"/>
  <c r="G127" i="2"/>
  <c r="G126" i="2"/>
  <c r="G125" i="2"/>
  <c r="G124" i="2"/>
  <c r="G120" i="2"/>
  <c r="G119" i="2"/>
  <c r="G118" i="2"/>
  <c r="G117" i="2"/>
  <c r="G116" i="2"/>
  <c r="G115" i="2"/>
  <c r="G114" i="2"/>
  <c r="G113" i="2"/>
  <c r="G112" i="2"/>
  <c r="G111" i="2"/>
  <c r="G109" i="2"/>
  <c r="G108" i="2"/>
  <c r="G107" i="2"/>
  <c r="G106" i="2"/>
  <c r="G105" i="2"/>
  <c r="G104" i="2"/>
  <c r="G102" i="2"/>
  <c r="G101" i="2"/>
  <c r="G99" i="2"/>
  <c r="G98" i="2"/>
  <c r="G97" i="2"/>
  <c r="G96" i="2"/>
  <c r="G95" i="2"/>
  <c r="G94" i="2"/>
  <c r="G91" i="2"/>
  <c r="G90" i="2"/>
  <c r="G92" i="2" s="1"/>
  <c r="G89" i="2"/>
  <c r="G88" i="2"/>
  <c r="G87" i="2"/>
  <c r="G85" i="2"/>
  <c r="G84" i="2"/>
  <c r="G86" i="2" s="1"/>
  <c r="G83" i="2"/>
  <c r="G82" i="2"/>
  <c r="G81" i="2"/>
  <c r="G73" i="2"/>
  <c r="G72" i="2"/>
  <c r="G74" i="2" s="1"/>
  <c r="G71" i="2"/>
  <c r="G70" i="2"/>
  <c r="G69" i="2"/>
  <c r="G51" i="2"/>
  <c r="G50" i="2"/>
  <c r="G49" i="2"/>
  <c r="G68" i="2" s="1"/>
  <c r="G47" i="2"/>
  <c r="G46" i="2"/>
  <c r="G43" i="2"/>
  <c r="G41" i="2"/>
  <c r="G44" i="2" s="1"/>
  <c r="G40" i="2"/>
  <c r="G39" i="2"/>
  <c r="G36" i="2"/>
  <c r="G35" i="2"/>
  <c r="G33" i="2"/>
  <c r="G32" i="2"/>
  <c r="G37" i="2" s="1"/>
  <c r="G31" i="2"/>
  <c r="G23" i="2"/>
  <c r="G22" i="2"/>
  <c r="G21" i="2"/>
  <c r="G20" i="2"/>
  <c r="G160" i="2" l="1"/>
  <c r="G225" i="2"/>
  <c r="G232" i="2"/>
  <c r="G218" i="2"/>
  <c r="G176" i="2"/>
  <c r="G146" i="2"/>
  <c r="G169" i="2"/>
  <c r="G206" i="2"/>
  <c r="G189" i="2"/>
  <c r="G137" i="2"/>
  <c r="G122" i="2"/>
  <c r="G103" i="2"/>
  <c r="G25" i="2"/>
  <c r="G235" i="2" l="1"/>
  <c r="G29" i="2" l="1"/>
  <c r="G178" i="2" s="1"/>
  <c r="G8" i="2"/>
  <c r="G14" i="2"/>
  <c r="G15" i="2" l="1"/>
  <c r="G13" i="2"/>
  <c r="G12" i="2"/>
  <c r="G16" i="2" l="1"/>
  <c r="G24" i="2" l="1"/>
  <c r="G19" i="2"/>
  <c r="G18" i="2"/>
  <c r="G9" i="2"/>
  <c r="G7" i="2"/>
  <c r="G10" i="2" s="1"/>
  <c r="G6" i="2"/>
  <c r="G5" i="2"/>
  <c r="G4" i="2"/>
  <c r="G3" i="2"/>
  <c r="G27" i="2" l="1"/>
  <c r="G237" i="2" s="1"/>
  <c r="G238" i="2" l="1"/>
  <c r="G239" i="2" s="1"/>
</calcChain>
</file>

<file path=xl/sharedStrings.xml><?xml version="1.0" encoding="utf-8"?>
<sst xmlns="http://schemas.openxmlformats.org/spreadsheetml/2006/main" count="308" uniqueCount="150">
  <si>
    <t xml:space="preserve">Item </t>
  </si>
  <si>
    <t xml:space="preserve">Désignation </t>
  </si>
  <si>
    <t xml:space="preserve">Unité  </t>
  </si>
  <si>
    <t xml:space="preserve">Qte </t>
  </si>
  <si>
    <t xml:space="preserve">Qte entreprise </t>
  </si>
  <si>
    <t xml:space="preserve">Prix unitaire </t>
  </si>
  <si>
    <t xml:space="preserve">Prix total </t>
  </si>
  <si>
    <t xml:space="preserve">Ens </t>
  </si>
  <si>
    <t xml:space="preserve">Sous total en € HT </t>
  </si>
  <si>
    <t>U</t>
  </si>
  <si>
    <t>ml</t>
  </si>
  <si>
    <t>Ens</t>
  </si>
  <si>
    <t>TVA 20%</t>
  </si>
  <si>
    <t xml:space="preserve">Etudes d'exécution selon descriptif CCTP </t>
  </si>
  <si>
    <t xml:space="preserve">Installation de chantier </t>
  </si>
  <si>
    <t xml:space="preserve">PPPS et inspection commune </t>
  </si>
  <si>
    <t>PM</t>
  </si>
  <si>
    <t xml:space="preserve">DOE </t>
  </si>
  <si>
    <t xml:space="preserve">DOE selon descriptif CCTP et CCTC </t>
  </si>
  <si>
    <t xml:space="preserve">Etudes et travaux préparatoires </t>
  </si>
  <si>
    <t>Etudes et préparation</t>
  </si>
  <si>
    <t xml:space="preserve">TOTAL ETUDES ET TRAVAUX PREPARATOIRES </t>
  </si>
  <si>
    <t xml:space="preserve">TOTAL HT </t>
  </si>
  <si>
    <t xml:space="preserve">TOTAL TTC </t>
  </si>
  <si>
    <t xml:space="preserve">Electricité Courants forts </t>
  </si>
  <si>
    <t xml:space="preserve">Eclairage de chantier </t>
  </si>
  <si>
    <t xml:space="preserve">Réseau de terre </t>
  </si>
  <si>
    <t xml:space="preserve">Connexion au niveau du barreau de terre TGBT </t>
  </si>
  <si>
    <t>Câblette de cuivre nu 50mm²</t>
  </si>
  <si>
    <t xml:space="preserve">Raccordements équipotentiels </t>
  </si>
  <si>
    <t xml:space="preserve">Alimentation électrique de la zone </t>
  </si>
  <si>
    <t xml:space="preserve">Câble U1000R2V5G50 - passage en CDC </t>
  </si>
  <si>
    <t xml:space="preserve">Armoire de distribution électrique selon descriptif CCTP </t>
  </si>
  <si>
    <t xml:space="preserve">Comptage </t>
  </si>
  <si>
    <t xml:space="preserve">Coupure générale </t>
  </si>
  <si>
    <t xml:space="preserve">Boitier de coupure générale électrique selon descriptif CCTP, y compris liaison par câble </t>
  </si>
  <si>
    <t xml:space="preserve">Cheminements et distribution électrique </t>
  </si>
  <si>
    <t>Cheminement CFO de type FIL, y compris supportage et cablette de mise à la terre 25mm²</t>
  </si>
  <si>
    <t>- 54/300</t>
  </si>
  <si>
    <t xml:space="preserve">ml </t>
  </si>
  <si>
    <t>- 54/200</t>
  </si>
  <si>
    <t>- 54/100</t>
  </si>
  <si>
    <t xml:space="preserve">Distribution électrique primaire et secondaire selon descriptif CCTP </t>
  </si>
  <si>
    <t>7,10</t>
  </si>
  <si>
    <t xml:space="preserve">Appareillage </t>
  </si>
  <si>
    <t xml:space="preserve">Prises de courant 2P+16A encastrées </t>
  </si>
  <si>
    <t xml:space="preserve">Prises de courant 2P+16A sur goulotte </t>
  </si>
  <si>
    <t xml:space="preserve">Prises de courant 2P+16A encastrées dédiées </t>
  </si>
  <si>
    <t xml:space="preserve">Boutons poussoirs encastrés </t>
  </si>
  <si>
    <t xml:space="preserve">Poste de travail de type A </t>
  </si>
  <si>
    <t xml:space="preserve">Poste de travail de type B </t>
  </si>
  <si>
    <t>Poste de travail de type D</t>
  </si>
  <si>
    <t>Poste de travail de type E</t>
  </si>
  <si>
    <t xml:space="preserve">Sèche mains  </t>
  </si>
  <si>
    <t xml:space="preserve">Goulotte </t>
  </si>
  <si>
    <t xml:space="preserve">Détecteur de mouvement selon descriptif CCTP </t>
  </si>
  <si>
    <t xml:space="preserve">Détecteur de présence selon descriptif CCTP </t>
  </si>
  <si>
    <t>Poste de travail de type C</t>
  </si>
  <si>
    <t xml:space="preserve">Eclairage </t>
  </si>
  <si>
    <t xml:space="preserve">Eclairage de type A </t>
  </si>
  <si>
    <t>Eclairage de type B</t>
  </si>
  <si>
    <t>Eclairage de type C</t>
  </si>
  <si>
    <t>Eclairage de type D</t>
  </si>
  <si>
    <t>Eclairage de type E</t>
  </si>
  <si>
    <t>Eclairage de type F</t>
  </si>
  <si>
    <t>Eclairage de type G</t>
  </si>
  <si>
    <t xml:space="preserve">Eclairage de sécurité </t>
  </si>
  <si>
    <t xml:space="preserve">Télécommande BAES intégrée au niveau de l'armoire électrique </t>
  </si>
  <si>
    <t xml:space="preserve">BAES évacuation de type 1 </t>
  </si>
  <si>
    <t>BAES évacuation de type 2</t>
  </si>
  <si>
    <t xml:space="preserve">BAPI </t>
  </si>
  <si>
    <t xml:space="preserve">Alimentations particulières </t>
  </si>
  <si>
    <t xml:space="preserve">Baie informatique - Réseau normal </t>
  </si>
  <si>
    <t xml:space="preserve">VBSO </t>
  </si>
  <si>
    <t xml:space="preserve">Anémomètre VBSO </t>
  </si>
  <si>
    <t xml:space="preserve">Unités de traitement de l'air </t>
  </si>
  <si>
    <t xml:space="preserve">Chauffe Eau </t>
  </si>
  <si>
    <t xml:space="preserve">Chauffage Electrique </t>
  </si>
  <si>
    <t xml:space="preserve">Repérage </t>
  </si>
  <si>
    <t xml:space="preserve">Essais, mise en service et repérage </t>
  </si>
  <si>
    <t xml:space="preserve">Mise en service et ensemble des essais et PV selon descriptif CCTP </t>
  </si>
  <si>
    <t xml:space="preserve">Electricité Courants faibles </t>
  </si>
  <si>
    <t xml:space="preserve">Cheminements courants faibles </t>
  </si>
  <si>
    <t xml:space="preserve">VDI </t>
  </si>
  <si>
    <t xml:space="preserve">Adduction </t>
  </si>
  <si>
    <t xml:space="preserve">Baie informatique </t>
  </si>
  <si>
    <t xml:space="preserve">Baie informatique équipée selon descriptif CCTP </t>
  </si>
  <si>
    <t>Prise RJ45 (noyau)</t>
  </si>
  <si>
    <t xml:space="preserve">Recette de l'installation selon standard STIC </t>
  </si>
  <si>
    <t>Attente WIFI (appareillage + noyau)</t>
  </si>
  <si>
    <t xml:space="preserve">Modification baie informatique local 135 pour intégration tiroir optique équipé 12FO 9/125um SC/IPC </t>
  </si>
  <si>
    <t xml:space="preserve">Fourniture pose et raccordement d'une fibre optique monomode 12FO 9/125um selon descriptif CCTP </t>
  </si>
  <si>
    <t xml:space="preserve">Téléphone Rouge </t>
  </si>
  <si>
    <t xml:space="preserve">Câble analogique catégorie 3 selon descriptif CCTP </t>
  </si>
  <si>
    <t>Prise de raccordement RJ11</t>
  </si>
  <si>
    <t xml:space="preserve">Téléphone rouge selon descriptif CCTP </t>
  </si>
  <si>
    <t xml:space="preserve">Distribution de l'heure </t>
  </si>
  <si>
    <t xml:space="preserve">Horloge selon descriptif CCTP </t>
  </si>
  <si>
    <t xml:space="preserve">Liaison ETH vers la baie informatique du plateau </t>
  </si>
  <si>
    <t>TOTAL ELECTRICITE COURANTS FAIBLES</t>
  </si>
  <si>
    <t xml:space="preserve">TOTAL ELECTRICITE COURANT FORTS </t>
  </si>
  <si>
    <t xml:space="preserve">Miroir </t>
  </si>
  <si>
    <t>- 350W</t>
  </si>
  <si>
    <t xml:space="preserve">Câble U1000R2V5G16 - passage en CDC </t>
  </si>
  <si>
    <t xml:space="preserve">Interrupteur SA encastrés </t>
  </si>
  <si>
    <t>Eclairage de type C1</t>
  </si>
  <si>
    <t>Eclairage de type C2</t>
  </si>
  <si>
    <t xml:space="preserve">Alimentation éclairage </t>
  </si>
  <si>
    <t xml:space="preserve">Cabine confidentialité </t>
  </si>
  <si>
    <t xml:space="preserve">Chauffage électrique de type A selon descriptif CCTP </t>
  </si>
  <si>
    <t xml:space="preserve">Chauffage électrique de type B selon descriptif CCTP </t>
  </si>
  <si>
    <t xml:space="preserve">Prise RJ45 complète y compris appareillage </t>
  </si>
  <si>
    <t xml:space="preserve">Options </t>
  </si>
  <si>
    <t xml:space="preserve">Pose et raccordement éclairage selon descriptif CCTP </t>
  </si>
  <si>
    <t xml:space="preserve">Armoire générale de chantier - Hors prestation </t>
  </si>
  <si>
    <t xml:space="preserve">Coffret prises  - Hors prestation </t>
  </si>
  <si>
    <t xml:space="preserve">Vérification installation électrique de chantier  - Hors prestation </t>
  </si>
  <si>
    <t xml:space="preserve">Modification et raccordement nouveau départ TGBT selon descriptif CCTP </t>
  </si>
  <si>
    <t xml:space="preserve">Bloc de prises sur bureau selon descriptif CCTP </t>
  </si>
  <si>
    <t xml:space="preserve">Fourniture pose et mise en œuvre réfrigérateur selon descriptif CCTP  </t>
  </si>
  <si>
    <t xml:space="preserve">Fourniture pose et mise en œuvre micro onde selon descriptif CCTP  </t>
  </si>
  <si>
    <t xml:space="preserve">Fourniture pose et mise en œuvre lave vaisselle selon descriptif CCTP  </t>
  </si>
  <si>
    <t>TOTAL OPTIONS</t>
  </si>
  <si>
    <t xml:space="preserve">Raccordements équipotentiels du R+2 selon descriptif CCTP </t>
  </si>
  <si>
    <t xml:space="preserve">Raccordements équipotentiels du R+1 selon descriptif CCTP </t>
  </si>
  <si>
    <t xml:space="preserve">Répartiteur de terre </t>
  </si>
  <si>
    <t>Alimentation de l'armoire de distribution R+2</t>
  </si>
  <si>
    <t>Raccordement sur TGBT existant y compris accessoires</t>
  </si>
  <si>
    <t xml:space="preserve">Câble U1000R2V5G35 - passage en CDC </t>
  </si>
  <si>
    <t xml:space="preserve">Alimentation éclairage escalier accessoire </t>
  </si>
  <si>
    <t xml:space="preserve">Intégrant dans le TGBT d'une nouvelle protection selon descriptif CCTP </t>
  </si>
  <si>
    <t xml:space="preserve">Câble U1000R2V3G1,5 </t>
  </si>
  <si>
    <t xml:space="preserve">Câble U1000R2V5G1,5 </t>
  </si>
  <si>
    <t xml:space="preserve">Télécommande BAES </t>
  </si>
  <si>
    <t xml:space="preserve">Alimentation DAD </t>
  </si>
  <si>
    <t>Câble CR1 C1 3G2,1</t>
  </si>
  <si>
    <t>Alimentation de l'armoire de distribution R+1</t>
  </si>
  <si>
    <t>Armoire de distribution électrique R+2</t>
  </si>
  <si>
    <t>Coffret provisoire de distribution électrique R+1</t>
  </si>
  <si>
    <t xml:space="preserve">Coffret de distribution électrique selon descriptif CCTP </t>
  </si>
  <si>
    <t>Dispositif de comptage selon descriptif CCTP pour l'armoire R+2</t>
  </si>
  <si>
    <t>Eclairage de type I</t>
  </si>
  <si>
    <t xml:space="preserve">Raccordement sur tiroir analogique local 135 des téléphones du projet y compris les cordons de brassage </t>
  </si>
  <si>
    <t>DAD</t>
  </si>
  <si>
    <t xml:space="preserve">Alimentation VMC </t>
  </si>
  <si>
    <t xml:space="preserve">Alimentation PAC AIR AIR </t>
  </si>
  <si>
    <t xml:space="preserve">Option 3 : Pose et raccordement éclairages </t>
  </si>
  <si>
    <t xml:space="preserve">Options 4 : Blocs de prises sur bureau </t>
  </si>
  <si>
    <t xml:space="preserve">Options 5 : Electroménager espace convivialité </t>
  </si>
  <si>
    <t xml:space="preserve">Option 2 : Salle de réunion au R+1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</si>
</sst>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€-40C]"/>
  </numFmts>
  <fonts count="7" x14ac:knownFonts="1">
    <font>
      <sz val="11"/>
      <color rgb="FF000000"/>
      <name val="Calibri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u/>
      <sz val="10"/>
      <color rgb="FF000000"/>
      <name val="Arial Narrow"/>
      <family val="2"/>
    </font>
    <font>
      <b/>
      <i/>
      <sz val="10"/>
      <color rgb="FF000000"/>
      <name val="Arial Narrow"/>
      <family val="2"/>
    </font>
    <font>
      <i/>
      <sz val="10"/>
      <color rgb="FF000000"/>
      <name val="Arial Narrow"/>
      <family val="2"/>
    </font>
    <font>
      <i/>
      <u/>
      <sz val="10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BDBDB"/>
        <bgColor rgb="FFDBDBDB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7" xfId="0" applyFont="1" applyBorder="1" applyAlignment="1" applyProtection="1">
      <alignment horizontal="center" vertical="center"/>
      <protection locked="0"/>
    </xf>
    <xf numFmtId="164" fontId="2" fillId="0" borderId="10" xfId="0" applyNumberFormat="1" applyFont="1" applyBorder="1" applyAlignment="1" applyProtection="1">
      <alignment horizontal="center" vertical="center"/>
      <protection locked="0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164" fontId="1" fillId="0" borderId="10" xfId="0" applyNumberFormat="1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64" fontId="1" fillId="2" borderId="4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164" fontId="1" fillId="0" borderId="5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Protection="1"/>
    <xf numFmtId="0" fontId="3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164" fontId="2" fillId="0" borderId="5" xfId="0" applyNumberFormat="1" applyFont="1" applyBorder="1" applyAlignment="1" applyProtection="1">
      <alignment horizontal="center" vertical="center"/>
    </xf>
    <xf numFmtId="0" fontId="0" fillId="0" borderId="0" xfId="0" applyProtection="1"/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Protection="1"/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Protection="1"/>
    <xf numFmtId="0" fontId="4" fillId="0" borderId="7" xfId="0" applyFont="1" applyBorder="1" applyAlignment="1" applyProtection="1">
      <alignment horizontal="center" vertical="center"/>
    </xf>
    <xf numFmtId="0" fontId="2" fillId="0" borderId="8" xfId="0" applyFont="1" applyBorder="1" applyProtection="1"/>
    <xf numFmtId="164" fontId="2" fillId="0" borderId="10" xfId="0" applyNumberFormat="1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right"/>
    </xf>
    <xf numFmtId="164" fontId="1" fillId="0" borderId="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0" fontId="2" fillId="0" borderId="0" xfId="0" applyFont="1" applyProtection="1"/>
    <xf numFmtId="0" fontId="3" fillId="0" borderId="0" xfId="0" applyFont="1" applyProtection="1"/>
    <xf numFmtId="0" fontId="1" fillId="0" borderId="1" xfId="0" applyFont="1" applyBorder="1" applyAlignment="1" applyProtection="1">
      <alignment horizontal="right"/>
    </xf>
    <xf numFmtId="164" fontId="1" fillId="0" borderId="1" xfId="0" applyNumberFormat="1" applyFont="1" applyBorder="1" applyAlignment="1" applyProtection="1">
      <alignment horizontal="center" vertical="center"/>
    </xf>
    <xf numFmtId="0" fontId="6" fillId="0" borderId="6" xfId="0" applyFont="1" applyBorder="1" applyProtection="1"/>
    <xf numFmtId="0" fontId="2" fillId="0" borderId="6" xfId="0" applyFont="1" applyBorder="1" applyAlignment="1" applyProtection="1">
      <alignment wrapText="1"/>
    </xf>
    <xf numFmtId="0" fontId="4" fillId="0" borderId="5" xfId="0" quotePrefix="1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wrapText="1"/>
    </xf>
    <xf numFmtId="0" fontId="2" fillId="0" borderId="6" xfId="0" quotePrefix="1" applyFont="1" applyBorder="1" applyProtection="1"/>
    <xf numFmtId="0" fontId="6" fillId="0" borderId="6" xfId="0" applyFont="1" applyBorder="1" applyAlignment="1" applyProtection="1">
      <alignment wrapText="1"/>
    </xf>
    <xf numFmtId="0" fontId="2" fillId="0" borderId="11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center" vertical="center"/>
    </xf>
    <xf numFmtId="164" fontId="2" fillId="0" borderId="13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1" xfId="0" applyFont="1" applyBorder="1" applyProtection="1"/>
    <xf numFmtId="0" fontId="1" fillId="0" borderId="11" xfId="0" applyFont="1" applyBorder="1" applyAlignment="1" applyProtection="1">
      <alignment horizontal="right"/>
    </xf>
    <xf numFmtId="164" fontId="1" fillId="0" borderId="13" xfId="0" applyNumberFormat="1" applyFont="1" applyBorder="1" applyAlignment="1" applyProtection="1">
      <alignment horizontal="center" vertical="center"/>
    </xf>
    <xf numFmtId="164" fontId="2" fillId="0" borderId="12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164" fontId="2" fillId="0" borderId="0" xfId="0" applyNumberFormat="1" applyFont="1" applyAlignment="1" applyProtection="1">
      <alignment horizontal="center" vertical="center"/>
    </xf>
    <xf numFmtId="0" fontId="1" fillId="0" borderId="14" xfId="0" applyFont="1" applyBorder="1" applyAlignment="1" applyProtection="1">
      <alignment horizontal="right"/>
    </xf>
    <xf numFmtId="0" fontId="1" fillId="0" borderId="15" xfId="0" applyFont="1" applyBorder="1" applyAlignment="1" applyProtection="1">
      <alignment horizontal="right"/>
    </xf>
    <xf numFmtId="164" fontId="1" fillId="0" borderId="16" xfId="0" applyNumberFormat="1" applyFont="1" applyBorder="1" applyAlignment="1" applyProtection="1">
      <alignment horizontal="center" vertic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77102C-1B32-4D2A-8378-4E7D079BE915}">
  <dimension ref="A1:G239"/>
  <sheetViews>
    <sheetView topLeftCell="A204" zoomScale="130" zoomScaleNormal="130" workbookViewId="0">
      <selection activeCell="E179" sqref="E179:F234"/>
    </sheetView>
  </sheetViews>
  <sheetFormatPr baseColWidth="10" defaultColWidth="11.44140625" defaultRowHeight="13.8" x14ac:dyDescent="0.3"/>
  <cols>
    <col min="1" max="1" width="8" style="52" customWidth="1"/>
    <col min="2" max="2" width="49" style="34" customWidth="1"/>
    <col min="3" max="4" width="5.33203125" style="52" customWidth="1"/>
    <col min="5" max="5" width="8.88671875" style="52" customWidth="1"/>
    <col min="6" max="6" width="10.6640625" style="53" customWidth="1"/>
    <col min="7" max="7" width="9.88671875" style="53" customWidth="1"/>
    <col min="8" max="8" width="11.44140625" style="34" customWidth="1"/>
    <col min="9" max="16384" width="11.44140625" style="34"/>
  </cols>
  <sheetData>
    <row r="1" spans="1:7" s="11" customFormat="1" ht="28.2" thickBot="1" x14ac:dyDescent="0.35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10" t="s">
        <v>6</v>
      </c>
    </row>
    <row r="2" spans="1:7" s="11" customFormat="1" x14ac:dyDescent="0.3">
      <c r="A2" s="12"/>
      <c r="B2" s="13"/>
      <c r="C2" s="14"/>
      <c r="D2" s="15"/>
      <c r="E2" s="4"/>
      <c r="F2" s="5"/>
      <c r="G2" s="16"/>
    </row>
    <row r="3" spans="1:7" s="23" customFormat="1" ht="14.4" x14ac:dyDescent="0.3">
      <c r="A3" s="17">
        <v>6</v>
      </c>
      <c r="B3" s="18" t="s">
        <v>19</v>
      </c>
      <c r="C3" s="19"/>
      <c r="D3" s="20"/>
      <c r="E3" s="1"/>
      <c r="F3" s="3"/>
      <c r="G3" s="22" t="str">
        <f t="shared" ref="G3:G9" si="0">IF(F3="","",F3*E3)</f>
        <v/>
      </c>
    </row>
    <row r="4" spans="1:7" s="23" customFormat="1" ht="14.4" x14ac:dyDescent="0.3">
      <c r="A4" s="24"/>
      <c r="B4" s="25"/>
      <c r="C4" s="21"/>
      <c r="D4" s="20"/>
      <c r="E4" s="1"/>
      <c r="F4" s="3"/>
      <c r="G4" s="22" t="str">
        <f t="shared" si="0"/>
        <v/>
      </c>
    </row>
    <row r="5" spans="1:7" s="23" customFormat="1" ht="14.4" x14ac:dyDescent="0.3">
      <c r="A5" s="26">
        <v>6.1</v>
      </c>
      <c r="B5" s="27" t="s">
        <v>20</v>
      </c>
      <c r="C5" s="28"/>
      <c r="D5" s="20"/>
      <c r="E5" s="1"/>
      <c r="F5" s="3"/>
      <c r="G5" s="22" t="str">
        <f t="shared" si="0"/>
        <v/>
      </c>
    </row>
    <row r="6" spans="1:7" s="23" customFormat="1" ht="14.4" x14ac:dyDescent="0.3">
      <c r="A6" s="24"/>
      <c r="B6" s="25"/>
      <c r="C6" s="21"/>
      <c r="D6" s="20"/>
      <c r="E6" s="1"/>
      <c r="F6" s="3"/>
      <c r="G6" s="22" t="str">
        <f t="shared" si="0"/>
        <v/>
      </c>
    </row>
    <row r="7" spans="1:7" s="23" customFormat="1" ht="14.4" x14ac:dyDescent="0.3">
      <c r="A7" s="24"/>
      <c r="B7" s="25" t="s">
        <v>13</v>
      </c>
      <c r="C7" s="21" t="s">
        <v>7</v>
      </c>
      <c r="D7" s="20">
        <v>1</v>
      </c>
      <c r="E7" s="1"/>
      <c r="F7" s="3"/>
      <c r="G7" s="22" t="str">
        <f t="shared" si="0"/>
        <v/>
      </c>
    </row>
    <row r="8" spans="1:7" s="23" customFormat="1" ht="12.75" customHeight="1" x14ac:dyDescent="0.3">
      <c r="A8" s="24"/>
      <c r="B8" s="25" t="s">
        <v>15</v>
      </c>
      <c r="C8" s="21" t="s">
        <v>7</v>
      </c>
      <c r="D8" s="20">
        <v>1</v>
      </c>
      <c r="E8" s="1"/>
      <c r="F8" s="3"/>
      <c r="G8" s="22" t="str">
        <f t="shared" si="0"/>
        <v/>
      </c>
    </row>
    <row r="9" spans="1:7" s="23" customFormat="1" ht="12.75" customHeight="1" x14ac:dyDescent="0.3">
      <c r="A9" s="24"/>
      <c r="B9" s="29"/>
      <c r="C9" s="21"/>
      <c r="D9" s="21"/>
      <c r="E9" s="1"/>
      <c r="F9" s="2"/>
      <c r="G9" s="22" t="str">
        <f t="shared" si="0"/>
        <v/>
      </c>
    </row>
    <row r="10" spans="1:7" s="23" customFormat="1" ht="14.4" x14ac:dyDescent="0.3">
      <c r="A10" s="24"/>
      <c r="B10" s="31" t="s">
        <v>8</v>
      </c>
      <c r="C10" s="21"/>
      <c r="D10" s="21"/>
      <c r="E10" s="1"/>
      <c r="F10" s="2"/>
      <c r="G10" s="32" t="str">
        <f>IF(SUM(G7:G8)=0,"",SUM(G7:G8))</f>
        <v/>
      </c>
    </row>
    <row r="11" spans="1:7" s="23" customFormat="1" ht="14.4" x14ac:dyDescent="0.3">
      <c r="A11" s="24"/>
      <c r="B11" s="33"/>
      <c r="C11" s="21"/>
      <c r="D11" s="20"/>
      <c r="E11" s="1"/>
      <c r="F11" s="2"/>
      <c r="G11" s="32"/>
    </row>
    <row r="12" spans="1:7" s="23" customFormat="1" ht="14.4" x14ac:dyDescent="0.3">
      <c r="A12" s="26">
        <v>6.2</v>
      </c>
      <c r="B12" s="27" t="s">
        <v>17</v>
      </c>
      <c r="C12" s="28"/>
      <c r="D12" s="20"/>
      <c r="E12" s="1"/>
      <c r="F12" s="3"/>
      <c r="G12" s="22" t="str">
        <f t="shared" ref="G12:G15" si="1">IF(F12="","",F12*E12)</f>
        <v/>
      </c>
    </row>
    <row r="13" spans="1:7" s="23" customFormat="1" ht="15" thickBot="1" x14ac:dyDescent="0.35">
      <c r="A13" s="24"/>
      <c r="B13" s="25"/>
      <c r="C13" s="21"/>
      <c r="D13" s="20"/>
      <c r="E13" s="1"/>
      <c r="F13" s="3"/>
      <c r="G13" s="22" t="str">
        <f t="shared" si="1"/>
        <v/>
      </c>
    </row>
    <row r="14" spans="1:7" s="23" customFormat="1" ht="14.4" x14ac:dyDescent="0.3">
      <c r="A14" s="24"/>
      <c r="B14" s="34" t="s">
        <v>18</v>
      </c>
      <c r="C14" s="21" t="s">
        <v>7</v>
      </c>
      <c r="D14" s="20">
        <v>1</v>
      </c>
      <c r="E14" s="1"/>
      <c r="F14" s="3"/>
      <c r="G14" s="22" t="str">
        <f>IF(F14="","",F14*E14)</f>
        <v/>
      </c>
    </row>
    <row r="15" spans="1:7" s="23" customFormat="1" ht="12.75" customHeight="1" x14ac:dyDescent="0.3">
      <c r="A15" s="24"/>
      <c r="B15" s="29"/>
      <c r="C15" s="21"/>
      <c r="D15" s="21"/>
      <c r="E15" s="1"/>
      <c r="F15" s="2"/>
      <c r="G15" s="22" t="str">
        <f t="shared" si="1"/>
        <v/>
      </c>
    </row>
    <row r="16" spans="1:7" s="23" customFormat="1" ht="14.4" x14ac:dyDescent="0.3">
      <c r="A16" s="24"/>
      <c r="B16" s="31" t="s">
        <v>8</v>
      </c>
      <c r="C16" s="21"/>
      <c r="D16" s="21"/>
      <c r="E16" s="1"/>
      <c r="F16" s="2"/>
      <c r="G16" s="32" t="str">
        <f>IF(SUM(G14:G14)=0,"",SUM(G14:G14))</f>
        <v/>
      </c>
    </row>
    <row r="17" spans="1:7" s="23" customFormat="1" ht="14.4" x14ac:dyDescent="0.3">
      <c r="A17" s="24"/>
      <c r="B17" s="33"/>
      <c r="C17" s="21"/>
      <c r="D17" s="20"/>
      <c r="E17" s="1"/>
      <c r="F17" s="2"/>
      <c r="G17" s="32"/>
    </row>
    <row r="18" spans="1:7" s="23" customFormat="1" ht="14.4" x14ac:dyDescent="0.3">
      <c r="A18" s="26">
        <v>6.3</v>
      </c>
      <c r="B18" s="27" t="s">
        <v>14</v>
      </c>
      <c r="C18" s="28"/>
      <c r="D18" s="20"/>
      <c r="E18" s="1"/>
      <c r="F18" s="3"/>
      <c r="G18" s="22" t="str">
        <f t="shared" ref="G18:G24" si="2">IF(F18="","",F18*E18)</f>
        <v/>
      </c>
    </row>
    <row r="19" spans="1:7" s="23" customFormat="1" ht="14.4" x14ac:dyDescent="0.3">
      <c r="A19" s="24"/>
      <c r="B19" s="25"/>
      <c r="C19" s="21"/>
      <c r="D19" s="20"/>
      <c r="E19" s="1"/>
      <c r="F19" s="3"/>
      <c r="G19" s="22" t="str">
        <f t="shared" si="2"/>
        <v/>
      </c>
    </row>
    <row r="20" spans="1:7" s="23" customFormat="1" ht="14.4" x14ac:dyDescent="0.3">
      <c r="A20" s="24"/>
      <c r="B20" s="25" t="s">
        <v>114</v>
      </c>
      <c r="C20" s="21"/>
      <c r="D20" s="20" t="s">
        <v>16</v>
      </c>
      <c r="E20" s="1"/>
      <c r="F20" s="3"/>
      <c r="G20" s="22" t="str">
        <f t="shared" si="2"/>
        <v/>
      </c>
    </row>
    <row r="21" spans="1:7" s="23" customFormat="1" ht="14.4" x14ac:dyDescent="0.3">
      <c r="A21" s="24"/>
      <c r="B21" s="25" t="s">
        <v>25</v>
      </c>
      <c r="C21" s="21" t="s">
        <v>7</v>
      </c>
      <c r="D21" s="20">
        <v>1</v>
      </c>
      <c r="E21" s="1"/>
      <c r="F21" s="3"/>
      <c r="G21" s="22" t="str">
        <f t="shared" si="2"/>
        <v/>
      </c>
    </row>
    <row r="22" spans="1:7" s="23" customFormat="1" ht="12.75" customHeight="1" x14ac:dyDescent="0.3">
      <c r="A22" s="24"/>
      <c r="B22" s="25" t="s">
        <v>115</v>
      </c>
      <c r="C22" s="21"/>
      <c r="D22" s="20" t="s">
        <v>16</v>
      </c>
      <c r="E22" s="1"/>
      <c r="F22" s="3"/>
      <c r="G22" s="22" t="str">
        <f t="shared" si="2"/>
        <v/>
      </c>
    </row>
    <row r="23" spans="1:7" s="23" customFormat="1" ht="14.4" x14ac:dyDescent="0.3">
      <c r="A23" s="24"/>
      <c r="B23" s="25" t="s">
        <v>116</v>
      </c>
      <c r="C23" s="21"/>
      <c r="D23" s="20" t="s">
        <v>16</v>
      </c>
      <c r="E23" s="1"/>
      <c r="F23" s="3"/>
      <c r="G23" s="22" t="str">
        <f t="shared" si="2"/>
        <v/>
      </c>
    </row>
    <row r="24" spans="1:7" s="23" customFormat="1" ht="12.75" customHeight="1" x14ac:dyDescent="0.3">
      <c r="A24" s="24"/>
      <c r="B24" s="29"/>
      <c r="C24" s="21"/>
      <c r="D24" s="21"/>
      <c r="E24" s="1"/>
      <c r="F24" s="2"/>
      <c r="G24" s="22" t="str">
        <f t="shared" si="2"/>
        <v/>
      </c>
    </row>
    <row r="25" spans="1:7" s="23" customFormat="1" ht="14.4" x14ac:dyDescent="0.3">
      <c r="A25" s="24"/>
      <c r="B25" s="31" t="s">
        <v>8</v>
      </c>
      <c r="C25" s="21"/>
      <c r="D25" s="21"/>
      <c r="E25" s="1"/>
      <c r="F25" s="2"/>
      <c r="G25" s="32" t="str">
        <f>IF(SUM(G20:G23)=0,"",SUM(G20:G23))</f>
        <v/>
      </c>
    </row>
    <row r="26" spans="1:7" ht="14.4" thickBot="1" x14ac:dyDescent="0.35">
      <c r="A26" s="17"/>
      <c r="B26" s="35"/>
      <c r="C26" s="19"/>
      <c r="D26" s="20"/>
      <c r="E26" s="1"/>
      <c r="F26" s="2"/>
      <c r="G26" s="22"/>
    </row>
    <row r="27" spans="1:7" ht="14.4" thickBot="1" x14ac:dyDescent="0.35">
      <c r="A27" s="36" t="s">
        <v>21</v>
      </c>
      <c r="B27" s="36"/>
      <c r="C27" s="36"/>
      <c r="D27" s="36"/>
      <c r="E27" s="36"/>
      <c r="F27" s="36"/>
      <c r="G27" s="37">
        <f>SUM(G2:G26)/2</f>
        <v>0</v>
      </c>
    </row>
    <row r="28" spans="1:7" s="11" customFormat="1" x14ac:dyDescent="0.3">
      <c r="A28" s="12"/>
      <c r="B28" s="13"/>
      <c r="C28" s="14"/>
      <c r="D28" s="15"/>
      <c r="E28" s="4"/>
      <c r="F28" s="5"/>
      <c r="G28" s="16"/>
    </row>
    <row r="29" spans="1:7" s="23" customFormat="1" ht="14.4" x14ac:dyDescent="0.3">
      <c r="A29" s="17">
        <v>7</v>
      </c>
      <c r="B29" s="18" t="s">
        <v>24</v>
      </c>
      <c r="C29" s="19"/>
      <c r="D29" s="20"/>
      <c r="E29" s="1"/>
      <c r="F29" s="3"/>
      <c r="G29" s="22" t="str">
        <f>IF(F29="","",F29*E29)</f>
        <v/>
      </c>
    </row>
    <row r="30" spans="1:7" s="23" customFormat="1" ht="14.4" x14ac:dyDescent="0.3">
      <c r="A30" s="17"/>
      <c r="B30" s="18"/>
      <c r="C30" s="19"/>
      <c r="D30" s="20"/>
      <c r="E30" s="1"/>
      <c r="F30" s="3"/>
      <c r="G30" s="22"/>
    </row>
    <row r="31" spans="1:7" s="23" customFormat="1" ht="14.4" x14ac:dyDescent="0.3">
      <c r="A31" s="26">
        <v>7.2</v>
      </c>
      <c r="B31" s="27" t="s">
        <v>26</v>
      </c>
      <c r="C31" s="21"/>
      <c r="D31" s="20"/>
      <c r="E31" s="1"/>
      <c r="F31" s="3"/>
      <c r="G31" s="22" t="str">
        <f t="shared" ref="G31:G36" si="3">IF(F31="","",F31*E31)</f>
        <v/>
      </c>
    </row>
    <row r="32" spans="1:7" s="23" customFormat="1" ht="14.4" x14ac:dyDescent="0.3">
      <c r="A32" s="24"/>
      <c r="B32" s="25"/>
      <c r="C32" s="21"/>
      <c r="D32" s="20"/>
      <c r="E32" s="1"/>
      <c r="F32" s="3"/>
      <c r="G32" s="22" t="str">
        <f t="shared" si="3"/>
        <v/>
      </c>
    </row>
    <row r="33" spans="1:7" s="23" customFormat="1" ht="14.4" x14ac:dyDescent="0.3">
      <c r="A33" s="24"/>
      <c r="B33" s="25" t="s">
        <v>27</v>
      </c>
      <c r="C33" s="21" t="s">
        <v>7</v>
      </c>
      <c r="D33" s="20">
        <v>2</v>
      </c>
      <c r="E33" s="1"/>
      <c r="F33" s="3"/>
      <c r="G33" s="22" t="str">
        <f t="shared" si="3"/>
        <v/>
      </c>
    </row>
    <row r="34" spans="1:7" s="23" customFormat="1" ht="14.4" x14ac:dyDescent="0.3">
      <c r="A34" s="24"/>
      <c r="B34" s="25" t="s">
        <v>28</v>
      </c>
      <c r="C34" s="21" t="s">
        <v>10</v>
      </c>
      <c r="D34" s="20">
        <v>60</v>
      </c>
      <c r="E34" s="1"/>
      <c r="F34" s="3"/>
      <c r="G34" s="22" t="str">
        <f t="shared" ref="G34" si="4">IF(F34="","",F34*E34)</f>
        <v/>
      </c>
    </row>
    <row r="35" spans="1:7" s="23" customFormat="1" ht="14.4" x14ac:dyDescent="0.3">
      <c r="A35" s="24"/>
      <c r="B35" s="25" t="s">
        <v>125</v>
      </c>
      <c r="C35" s="21" t="s">
        <v>7</v>
      </c>
      <c r="D35" s="20">
        <v>2</v>
      </c>
      <c r="E35" s="1"/>
      <c r="F35" s="3"/>
      <c r="G35" s="22" t="str">
        <f t="shared" si="3"/>
        <v/>
      </c>
    </row>
    <row r="36" spans="1:7" s="23" customFormat="1" ht="14.4" x14ac:dyDescent="0.3">
      <c r="A36" s="24"/>
      <c r="B36" s="31"/>
      <c r="C36" s="21"/>
      <c r="D36" s="21"/>
      <c r="E36" s="1"/>
      <c r="F36" s="3"/>
      <c r="G36" s="32" t="str">
        <f t="shared" si="3"/>
        <v/>
      </c>
    </row>
    <row r="37" spans="1:7" s="23" customFormat="1" ht="14.4" x14ac:dyDescent="0.3">
      <c r="A37" s="24"/>
      <c r="B37" s="31" t="s">
        <v>8</v>
      </c>
      <c r="C37" s="21"/>
      <c r="D37" s="21"/>
      <c r="E37" s="1"/>
      <c r="F37" s="2"/>
      <c r="G37" s="32" t="str">
        <f>IF(SUM(G32:G35)=0,"",SUM(G32:G35))</f>
        <v/>
      </c>
    </row>
    <row r="38" spans="1:7" s="23" customFormat="1" ht="14.4" x14ac:dyDescent="0.3">
      <c r="A38" s="24"/>
      <c r="B38" s="33"/>
      <c r="C38" s="21"/>
      <c r="D38" s="20"/>
      <c r="E38" s="1"/>
      <c r="F38" s="2"/>
      <c r="G38" s="32"/>
    </row>
    <row r="39" spans="1:7" s="23" customFormat="1" ht="14.4" x14ac:dyDescent="0.3">
      <c r="A39" s="26">
        <v>7.3</v>
      </c>
      <c r="B39" s="27" t="s">
        <v>29</v>
      </c>
      <c r="C39" s="21"/>
      <c r="D39" s="20"/>
      <c r="E39" s="1"/>
      <c r="F39" s="3"/>
      <c r="G39" s="22" t="str">
        <f t="shared" ref="G39:G43" si="5">IF(F39="","",F39*E39)</f>
        <v/>
      </c>
    </row>
    <row r="40" spans="1:7" s="23" customFormat="1" ht="14.4" x14ac:dyDescent="0.3">
      <c r="A40" s="24"/>
      <c r="B40" s="25"/>
      <c r="C40" s="21"/>
      <c r="D40" s="20"/>
      <c r="E40" s="1"/>
      <c r="F40" s="3"/>
      <c r="G40" s="22" t="str">
        <f t="shared" si="5"/>
        <v/>
      </c>
    </row>
    <row r="41" spans="1:7" s="23" customFormat="1" ht="14.4" x14ac:dyDescent="0.3">
      <c r="A41" s="24"/>
      <c r="B41" s="25" t="s">
        <v>123</v>
      </c>
      <c r="C41" s="21" t="s">
        <v>7</v>
      </c>
      <c r="D41" s="20">
        <v>1</v>
      </c>
      <c r="E41" s="1"/>
      <c r="F41" s="3"/>
      <c r="G41" s="22" t="str">
        <f t="shared" si="5"/>
        <v/>
      </c>
    </row>
    <row r="42" spans="1:7" s="23" customFormat="1" ht="14.4" x14ac:dyDescent="0.3">
      <c r="A42" s="24"/>
      <c r="B42" s="25" t="s">
        <v>124</v>
      </c>
      <c r="C42" s="21" t="s">
        <v>7</v>
      </c>
      <c r="D42" s="20">
        <v>1</v>
      </c>
      <c r="E42" s="1"/>
      <c r="F42" s="3"/>
      <c r="G42" s="22" t="str">
        <f t="shared" ref="G42" si="6">IF(F42="","",F42*E42)</f>
        <v/>
      </c>
    </row>
    <row r="43" spans="1:7" s="23" customFormat="1" ht="14.4" x14ac:dyDescent="0.3">
      <c r="A43" s="24"/>
      <c r="B43" s="31"/>
      <c r="C43" s="21"/>
      <c r="D43" s="21"/>
      <c r="E43" s="1"/>
      <c r="F43" s="3"/>
      <c r="G43" s="32" t="str">
        <f t="shared" si="5"/>
        <v/>
      </c>
    </row>
    <row r="44" spans="1:7" s="23" customFormat="1" ht="14.4" x14ac:dyDescent="0.3">
      <c r="A44" s="24"/>
      <c r="B44" s="31" t="s">
        <v>8</v>
      </c>
      <c r="C44" s="21"/>
      <c r="D44" s="21"/>
      <c r="E44" s="1"/>
      <c r="F44" s="2"/>
      <c r="G44" s="32" t="str">
        <f>IF(SUM(G41:G42)=0,"",SUM(G41:G42))</f>
        <v/>
      </c>
    </row>
    <row r="45" spans="1:7" s="23" customFormat="1" ht="14.4" x14ac:dyDescent="0.3">
      <c r="A45" s="26"/>
      <c r="B45" s="27"/>
      <c r="C45" s="19"/>
      <c r="D45" s="20"/>
      <c r="E45" s="1"/>
      <c r="F45" s="3"/>
      <c r="G45" s="22"/>
    </row>
    <row r="46" spans="1:7" s="23" customFormat="1" ht="14.4" x14ac:dyDescent="0.3">
      <c r="A46" s="26">
        <v>7.4</v>
      </c>
      <c r="B46" s="27" t="s">
        <v>30</v>
      </c>
      <c r="C46" s="21"/>
      <c r="D46" s="20"/>
      <c r="E46" s="1"/>
      <c r="F46" s="3"/>
      <c r="G46" s="22" t="str">
        <f>IF(F46="","",F46*E46)</f>
        <v/>
      </c>
    </row>
    <row r="47" spans="1:7" s="23" customFormat="1" ht="14.4" x14ac:dyDescent="0.3">
      <c r="A47" s="24"/>
      <c r="B47" s="25"/>
      <c r="C47" s="21"/>
      <c r="D47" s="20"/>
      <c r="E47" s="1"/>
      <c r="F47" s="3"/>
      <c r="G47" s="22" t="str">
        <f>IF(F47="","",F47*E47)</f>
        <v/>
      </c>
    </row>
    <row r="48" spans="1:7" s="23" customFormat="1" ht="14.4" x14ac:dyDescent="0.3">
      <c r="A48" s="24"/>
      <c r="B48" s="38" t="s">
        <v>126</v>
      </c>
      <c r="C48" s="21"/>
      <c r="D48" s="20"/>
      <c r="E48" s="1"/>
      <c r="F48" s="3"/>
      <c r="G48" s="22"/>
    </row>
    <row r="49" spans="1:7" s="23" customFormat="1" ht="27.6" x14ac:dyDescent="0.3">
      <c r="A49" s="24"/>
      <c r="B49" s="39" t="s">
        <v>117</v>
      </c>
      <c r="C49" s="21" t="s">
        <v>11</v>
      </c>
      <c r="D49" s="20">
        <v>2</v>
      </c>
      <c r="E49" s="1"/>
      <c r="F49" s="3"/>
      <c r="G49" s="22" t="str">
        <f>IF(F49="","",F49*E49)</f>
        <v/>
      </c>
    </row>
    <row r="50" spans="1:7" s="23" customFormat="1" ht="14.4" x14ac:dyDescent="0.3">
      <c r="A50" s="24"/>
      <c r="B50" s="39" t="s">
        <v>31</v>
      </c>
      <c r="C50" s="21" t="s">
        <v>10</v>
      </c>
      <c r="D50" s="20">
        <v>35</v>
      </c>
      <c r="E50" s="1"/>
      <c r="F50" s="3"/>
      <c r="G50" s="22" t="str">
        <f>IF(F50="","",F50*E50)</f>
        <v/>
      </c>
    </row>
    <row r="51" spans="1:7" s="23" customFormat="1" ht="14.4" x14ac:dyDescent="0.3">
      <c r="A51" s="24"/>
      <c r="B51" s="39" t="s">
        <v>103</v>
      </c>
      <c r="C51" s="21" t="s">
        <v>10</v>
      </c>
      <c r="D51" s="20">
        <v>35</v>
      </c>
      <c r="E51" s="1"/>
      <c r="F51" s="3"/>
      <c r="G51" s="22" t="str">
        <f>IF(F51="","",F51*E51)</f>
        <v/>
      </c>
    </row>
    <row r="52" spans="1:7" s="23" customFormat="1" ht="14.4" x14ac:dyDescent="0.3">
      <c r="A52" s="24"/>
      <c r="B52" s="39"/>
      <c r="C52" s="21"/>
      <c r="D52" s="20"/>
      <c r="E52" s="1"/>
      <c r="F52" s="3"/>
      <c r="G52" s="22"/>
    </row>
    <row r="53" spans="1:7" s="23" customFormat="1" ht="14.4" x14ac:dyDescent="0.3">
      <c r="A53" s="24"/>
      <c r="B53" s="38" t="s">
        <v>136</v>
      </c>
      <c r="C53" s="21"/>
      <c r="D53" s="20"/>
      <c r="E53" s="1"/>
      <c r="F53" s="3"/>
      <c r="G53" s="22"/>
    </row>
    <row r="54" spans="1:7" s="23" customFormat="1" ht="14.4" x14ac:dyDescent="0.3">
      <c r="A54" s="24"/>
      <c r="B54" s="39" t="s">
        <v>127</v>
      </c>
      <c r="C54" s="21" t="s">
        <v>11</v>
      </c>
      <c r="D54" s="20">
        <v>2</v>
      </c>
      <c r="E54" s="1"/>
      <c r="F54" s="3"/>
      <c r="G54" s="22" t="str">
        <f>IF(F54="","",F54*E54)</f>
        <v/>
      </c>
    </row>
    <row r="55" spans="1:7" s="23" customFormat="1" ht="14.4" x14ac:dyDescent="0.3">
      <c r="A55" s="24"/>
      <c r="B55" s="39" t="s">
        <v>31</v>
      </c>
      <c r="C55" s="21" t="s">
        <v>10</v>
      </c>
      <c r="D55" s="20">
        <v>25</v>
      </c>
      <c r="E55" s="1"/>
      <c r="F55" s="3"/>
      <c r="G55" s="22" t="str">
        <f>IF(F55="","",F55*E55)</f>
        <v/>
      </c>
    </row>
    <row r="56" spans="1:7" s="23" customFormat="1" ht="14.4" x14ac:dyDescent="0.3">
      <c r="A56" s="24"/>
      <c r="B56" s="39" t="s">
        <v>128</v>
      </c>
      <c r="C56" s="21" t="s">
        <v>10</v>
      </c>
      <c r="D56" s="20">
        <v>25</v>
      </c>
      <c r="E56" s="1"/>
      <c r="F56" s="3"/>
      <c r="G56" s="22" t="str">
        <f>IF(F56="","",F56*E56)</f>
        <v/>
      </c>
    </row>
    <row r="57" spans="1:7" s="23" customFormat="1" ht="14.4" x14ac:dyDescent="0.3">
      <c r="A57" s="24"/>
      <c r="B57" s="25"/>
      <c r="C57" s="21"/>
      <c r="D57" s="20"/>
      <c r="E57" s="1"/>
      <c r="F57" s="3"/>
      <c r="G57" s="22" t="str">
        <f>IF(F57="","",F57*E57)</f>
        <v/>
      </c>
    </row>
    <row r="58" spans="1:7" s="23" customFormat="1" ht="14.4" x14ac:dyDescent="0.3">
      <c r="A58" s="24"/>
      <c r="B58" s="38" t="s">
        <v>129</v>
      </c>
      <c r="C58" s="21"/>
      <c r="D58" s="20"/>
      <c r="E58" s="1"/>
      <c r="F58" s="3"/>
      <c r="G58" s="22"/>
    </row>
    <row r="59" spans="1:7" s="23" customFormat="1" ht="27.6" x14ac:dyDescent="0.3">
      <c r="A59" s="24"/>
      <c r="B59" s="39" t="s">
        <v>130</v>
      </c>
      <c r="C59" s="21" t="s">
        <v>11</v>
      </c>
      <c r="D59" s="20">
        <v>1</v>
      </c>
      <c r="E59" s="1"/>
      <c r="F59" s="3"/>
      <c r="G59" s="22" t="str">
        <f>IF(F59="","",F59*E59)</f>
        <v/>
      </c>
    </row>
    <row r="60" spans="1:7" s="23" customFormat="1" ht="14.4" x14ac:dyDescent="0.3">
      <c r="A60" s="24"/>
      <c r="B60" s="39" t="s">
        <v>131</v>
      </c>
      <c r="C60" s="21" t="s">
        <v>10</v>
      </c>
      <c r="D60" s="20">
        <v>30</v>
      </c>
      <c r="E60" s="1"/>
      <c r="F60" s="3"/>
      <c r="G60" s="22" t="str">
        <f>IF(F60="","",F60*E60)</f>
        <v/>
      </c>
    </row>
    <row r="61" spans="1:7" s="23" customFormat="1" ht="14.4" x14ac:dyDescent="0.3">
      <c r="A61" s="24"/>
      <c r="B61" s="39" t="s">
        <v>132</v>
      </c>
      <c r="C61" s="21" t="s">
        <v>10</v>
      </c>
      <c r="D61" s="20">
        <v>30</v>
      </c>
      <c r="E61" s="1"/>
      <c r="F61" s="3"/>
      <c r="G61" s="22" t="str">
        <f>IF(F61="","",F61*E61)</f>
        <v/>
      </c>
    </row>
    <row r="62" spans="1:7" s="23" customFormat="1" ht="14.4" x14ac:dyDescent="0.3">
      <c r="A62" s="24"/>
      <c r="B62" s="39" t="s">
        <v>133</v>
      </c>
      <c r="C62" s="21" t="s">
        <v>7</v>
      </c>
      <c r="D62" s="20">
        <v>1</v>
      </c>
      <c r="E62" s="1"/>
      <c r="F62" s="3"/>
      <c r="G62" s="22" t="str">
        <f>IF(F62="","",F62*E62)</f>
        <v/>
      </c>
    </row>
    <row r="63" spans="1:7" s="23" customFormat="1" ht="14.4" x14ac:dyDescent="0.3">
      <c r="A63" s="24"/>
      <c r="B63" s="25"/>
      <c r="C63" s="21"/>
      <c r="D63" s="20"/>
      <c r="E63" s="1"/>
      <c r="F63" s="3"/>
      <c r="G63" s="22" t="str">
        <f>IF(F63="","",F63*E63)</f>
        <v/>
      </c>
    </row>
    <row r="64" spans="1:7" s="23" customFormat="1" ht="14.4" x14ac:dyDescent="0.3">
      <c r="A64" s="24"/>
      <c r="B64" s="38" t="s">
        <v>134</v>
      </c>
      <c r="C64" s="21"/>
      <c r="D64" s="20"/>
      <c r="E64" s="1"/>
      <c r="F64" s="3"/>
      <c r="G64" s="22"/>
    </row>
    <row r="65" spans="1:7" s="23" customFormat="1" ht="27.6" x14ac:dyDescent="0.3">
      <c r="A65" s="24"/>
      <c r="B65" s="39" t="s">
        <v>130</v>
      </c>
      <c r="C65" s="21" t="s">
        <v>11</v>
      </c>
      <c r="D65" s="20">
        <v>2</v>
      </c>
      <c r="E65" s="1"/>
      <c r="F65" s="3"/>
      <c r="G65" s="22" t="str">
        <f>IF(F65="","",F65*E65)</f>
        <v/>
      </c>
    </row>
    <row r="66" spans="1:7" s="23" customFormat="1" ht="14.4" x14ac:dyDescent="0.3">
      <c r="A66" s="24"/>
      <c r="B66" s="39" t="s">
        <v>135</v>
      </c>
      <c r="C66" s="21" t="s">
        <v>10</v>
      </c>
      <c r="D66" s="20">
        <v>60</v>
      </c>
      <c r="E66" s="1"/>
      <c r="F66" s="3"/>
      <c r="G66" s="22" t="str">
        <f>IF(F66="","",F66*E66)</f>
        <v/>
      </c>
    </row>
    <row r="67" spans="1:7" s="23" customFormat="1" ht="14.4" x14ac:dyDescent="0.3">
      <c r="A67" s="24"/>
      <c r="B67" s="39"/>
      <c r="C67" s="21"/>
      <c r="D67" s="20"/>
      <c r="E67" s="1"/>
      <c r="F67" s="3"/>
      <c r="G67" s="22"/>
    </row>
    <row r="68" spans="1:7" s="23" customFormat="1" ht="14.4" x14ac:dyDescent="0.3">
      <c r="A68" s="24"/>
      <c r="B68" s="31" t="s">
        <v>8</v>
      </c>
      <c r="C68" s="21"/>
      <c r="D68" s="21"/>
      <c r="E68" s="1"/>
      <c r="F68" s="2"/>
      <c r="G68" s="32" t="str">
        <f>IF(SUM(G49:G67)=0,"",SUM(G49:G67))</f>
        <v/>
      </c>
    </row>
    <row r="69" spans="1:7" s="23" customFormat="1" ht="14.4" x14ac:dyDescent="0.3">
      <c r="A69" s="24"/>
      <c r="B69" s="31"/>
      <c r="C69" s="21"/>
      <c r="D69" s="21"/>
      <c r="E69" s="1"/>
      <c r="F69" s="2"/>
      <c r="G69" s="32" t="str">
        <f t="shared" ref="G69:G73" si="7">IF(F69="","",F69*E69)</f>
        <v/>
      </c>
    </row>
    <row r="70" spans="1:7" s="23" customFormat="1" ht="14.4" x14ac:dyDescent="0.3">
      <c r="A70" s="26">
        <v>7.5</v>
      </c>
      <c r="B70" s="27" t="s">
        <v>137</v>
      </c>
      <c r="C70" s="21"/>
      <c r="D70" s="20"/>
      <c r="E70" s="1"/>
      <c r="F70" s="3"/>
      <c r="G70" s="22" t="str">
        <f t="shared" si="7"/>
        <v/>
      </c>
    </row>
    <row r="71" spans="1:7" s="23" customFormat="1" ht="14.4" x14ac:dyDescent="0.3">
      <c r="A71" s="24"/>
      <c r="B71" s="25"/>
      <c r="C71" s="21"/>
      <c r="D71" s="20"/>
      <c r="E71" s="1"/>
      <c r="F71" s="3"/>
      <c r="G71" s="22" t="str">
        <f t="shared" si="7"/>
        <v/>
      </c>
    </row>
    <row r="72" spans="1:7" s="23" customFormat="1" ht="14.4" x14ac:dyDescent="0.3">
      <c r="A72" s="24"/>
      <c r="B72" s="25" t="s">
        <v>32</v>
      </c>
      <c r="C72" s="21" t="s">
        <v>7</v>
      </c>
      <c r="D72" s="20">
        <v>1</v>
      </c>
      <c r="E72" s="1"/>
      <c r="F72" s="3"/>
      <c r="G72" s="22" t="str">
        <f t="shared" si="7"/>
        <v/>
      </c>
    </row>
    <row r="73" spans="1:7" s="23" customFormat="1" ht="14.4" x14ac:dyDescent="0.3">
      <c r="A73" s="24"/>
      <c r="B73" s="31"/>
      <c r="C73" s="21"/>
      <c r="D73" s="21"/>
      <c r="E73" s="1"/>
      <c r="F73" s="2"/>
      <c r="G73" s="32" t="str">
        <f t="shared" si="7"/>
        <v/>
      </c>
    </row>
    <row r="74" spans="1:7" s="23" customFormat="1" ht="14.4" x14ac:dyDescent="0.3">
      <c r="A74" s="24"/>
      <c r="B74" s="31" t="s">
        <v>8</v>
      </c>
      <c r="C74" s="21"/>
      <c r="D74" s="21"/>
      <c r="E74" s="1"/>
      <c r="F74" s="2"/>
      <c r="G74" s="32" t="str">
        <f>IF(SUM(G72:G72)=0,"",SUM(G72:G72))</f>
        <v/>
      </c>
    </row>
    <row r="75" spans="1:7" s="23" customFormat="1" ht="14.4" x14ac:dyDescent="0.3">
      <c r="A75" s="24"/>
      <c r="B75" s="31"/>
      <c r="C75" s="21"/>
      <c r="D75" s="21"/>
      <c r="E75" s="1"/>
      <c r="F75" s="2"/>
      <c r="G75" s="32" t="str">
        <f t="shared" ref="G75:G79" si="8">IF(F75="","",F75*E75)</f>
        <v/>
      </c>
    </row>
    <row r="76" spans="1:7" s="23" customFormat="1" ht="14.4" x14ac:dyDescent="0.3">
      <c r="A76" s="26">
        <v>7.6</v>
      </c>
      <c r="B76" s="27" t="s">
        <v>138</v>
      </c>
      <c r="C76" s="21"/>
      <c r="D76" s="20"/>
      <c r="E76" s="1"/>
      <c r="F76" s="3"/>
      <c r="G76" s="22" t="str">
        <f t="shared" si="8"/>
        <v/>
      </c>
    </row>
    <row r="77" spans="1:7" s="23" customFormat="1" ht="14.4" x14ac:dyDescent="0.3">
      <c r="A77" s="24"/>
      <c r="B77" s="25"/>
      <c r="C77" s="21"/>
      <c r="D77" s="20"/>
      <c r="E77" s="1"/>
      <c r="F77" s="3"/>
      <c r="G77" s="22" t="str">
        <f t="shared" si="8"/>
        <v/>
      </c>
    </row>
    <row r="78" spans="1:7" s="23" customFormat="1" ht="14.4" x14ac:dyDescent="0.3">
      <c r="A78" s="24"/>
      <c r="B78" s="25" t="s">
        <v>139</v>
      </c>
      <c r="C78" s="21" t="s">
        <v>7</v>
      </c>
      <c r="D78" s="20">
        <v>1</v>
      </c>
      <c r="E78" s="1"/>
      <c r="F78" s="3"/>
      <c r="G78" s="22" t="str">
        <f t="shared" si="8"/>
        <v/>
      </c>
    </row>
    <row r="79" spans="1:7" s="23" customFormat="1" ht="14.4" x14ac:dyDescent="0.3">
      <c r="A79" s="24"/>
      <c r="B79" s="31"/>
      <c r="C79" s="21"/>
      <c r="D79" s="21"/>
      <c r="E79" s="1"/>
      <c r="F79" s="2"/>
      <c r="G79" s="32" t="str">
        <f t="shared" si="8"/>
        <v/>
      </c>
    </row>
    <row r="80" spans="1:7" s="23" customFormat="1" ht="14.4" x14ac:dyDescent="0.3">
      <c r="A80" s="24"/>
      <c r="B80" s="31" t="s">
        <v>8</v>
      </c>
      <c r="C80" s="21"/>
      <c r="D80" s="21"/>
      <c r="E80" s="1"/>
      <c r="F80" s="2"/>
      <c r="G80" s="32" t="str">
        <f>IF(SUM(G78:G78)=0,"",SUM(G78:G78))</f>
        <v/>
      </c>
    </row>
    <row r="81" spans="1:7" s="23" customFormat="1" ht="14.4" x14ac:dyDescent="0.3">
      <c r="A81" s="24"/>
      <c r="B81" s="31"/>
      <c r="C81" s="21"/>
      <c r="D81" s="21"/>
      <c r="E81" s="1"/>
      <c r="F81" s="2"/>
      <c r="G81" s="32" t="str">
        <f>IF(F81="","",F81*E81)</f>
        <v/>
      </c>
    </row>
    <row r="82" spans="1:7" s="23" customFormat="1" ht="14.4" x14ac:dyDescent="0.3">
      <c r="A82" s="26">
        <v>7.7</v>
      </c>
      <c r="B82" s="27" t="s">
        <v>33</v>
      </c>
      <c r="C82" s="21"/>
      <c r="D82" s="20"/>
      <c r="E82" s="1"/>
      <c r="F82" s="3"/>
      <c r="G82" s="22" t="str">
        <f t="shared" ref="G82:G85" si="9">IF(F82="","",F82*E82)</f>
        <v/>
      </c>
    </row>
    <row r="83" spans="1:7" s="23" customFormat="1" ht="14.4" x14ac:dyDescent="0.3">
      <c r="A83" s="24"/>
      <c r="B83" s="25"/>
      <c r="C83" s="21"/>
      <c r="D83" s="20"/>
      <c r="E83" s="1"/>
      <c r="F83" s="3"/>
      <c r="G83" s="22" t="str">
        <f t="shared" si="9"/>
        <v/>
      </c>
    </row>
    <row r="84" spans="1:7" s="23" customFormat="1" ht="14.4" x14ac:dyDescent="0.3">
      <c r="A84" s="24"/>
      <c r="B84" s="25" t="s">
        <v>140</v>
      </c>
      <c r="C84" s="21" t="s">
        <v>7</v>
      </c>
      <c r="D84" s="20">
        <v>1</v>
      </c>
      <c r="E84" s="1"/>
      <c r="F84" s="3"/>
      <c r="G84" s="22" t="str">
        <f t="shared" si="9"/>
        <v/>
      </c>
    </row>
    <row r="85" spans="1:7" s="23" customFormat="1" ht="14.4" x14ac:dyDescent="0.3">
      <c r="A85" s="24"/>
      <c r="B85" s="31"/>
      <c r="C85" s="21"/>
      <c r="D85" s="21"/>
      <c r="E85" s="1"/>
      <c r="F85" s="2"/>
      <c r="G85" s="32" t="str">
        <f t="shared" si="9"/>
        <v/>
      </c>
    </row>
    <row r="86" spans="1:7" s="23" customFormat="1" ht="14.4" x14ac:dyDescent="0.3">
      <c r="A86" s="24"/>
      <c r="B86" s="31" t="s">
        <v>8</v>
      </c>
      <c r="C86" s="21"/>
      <c r="D86" s="21"/>
      <c r="E86" s="1"/>
      <c r="F86" s="2"/>
      <c r="G86" s="32" t="str">
        <f>IF(SUM(G84:G84)=0,"",SUM(G84:G84))</f>
        <v/>
      </c>
    </row>
    <row r="87" spans="1:7" s="23" customFormat="1" ht="14.4" x14ac:dyDescent="0.3">
      <c r="A87" s="24"/>
      <c r="B87" s="31"/>
      <c r="C87" s="21"/>
      <c r="D87" s="21"/>
      <c r="E87" s="1"/>
      <c r="F87" s="2"/>
      <c r="G87" s="32" t="str">
        <f>IF(F87="","",F87*E87)</f>
        <v/>
      </c>
    </row>
    <row r="88" spans="1:7" s="23" customFormat="1" ht="14.4" x14ac:dyDescent="0.3">
      <c r="A88" s="40">
        <v>7.8</v>
      </c>
      <c r="B88" s="27" t="s">
        <v>34</v>
      </c>
      <c r="C88" s="21"/>
      <c r="D88" s="20"/>
      <c r="E88" s="1"/>
      <c r="F88" s="3"/>
      <c r="G88" s="22" t="str">
        <f>IF(F88="","",F88*E88)</f>
        <v/>
      </c>
    </row>
    <row r="89" spans="1:7" s="23" customFormat="1" ht="14.4" x14ac:dyDescent="0.3">
      <c r="A89" s="24"/>
      <c r="B89" s="25"/>
      <c r="C89" s="21"/>
      <c r="D89" s="20"/>
      <c r="E89" s="1"/>
      <c r="F89" s="3"/>
      <c r="G89" s="22" t="str">
        <f>IF(F89="","",F89*E89)</f>
        <v/>
      </c>
    </row>
    <row r="90" spans="1:7" s="23" customFormat="1" ht="27.6" x14ac:dyDescent="0.3">
      <c r="A90" s="24"/>
      <c r="B90" s="39" t="s">
        <v>35</v>
      </c>
      <c r="C90" s="21" t="s">
        <v>7</v>
      </c>
      <c r="D90" s="20">
        <v>2</v>
      </c>
      <c r="E90" s="1"/>
      <c r="F90" s="3"/>
      <c r="G90" s="22" t="str">
        <f>IF(F90="","",F90*E90)</f>
        <v/>
      </c>
    </row>
    <row r="91" spans="1:7" s="23" customFormat="1" ht="14.4" x14ac:dyDescent="0.3">
      <c r="A91" s="24"/>
      <c r="B91" s="31"/>
      <c r="C91" s="21"/>
      <c r="D91" s="21"/>
      <c r="E91" s="1"/>
      <c r="F91" s="2"/>
      <c r="G91" s="32" t="str">
        <f>IF(F91="","",F91*E91)</f>
        <v/>
      </c>
    </row>
    <row r="92" spans="1:7" s="23" customFormat="1" ht="14.4" x14ac:dyDescent="0.3">
      <c r="A92" s="24"/>
      <c r="B92" s="31" t="s">
        <v>8</v>
      </c>
      <c r="C92" s="21"/>
      <c r="D92" s="21"/>
      <c r="E92" s="1"/>
      <c r="F92" s="2"/>
      <c r="G92" s="32" t="str">
        <f>IF(SUM(G90:G90)=0,"",SUM(G90:G90))</f>
        <v/>
      </c>
    </row>
    <row r="93" spans="1:7" s="23" customFormat="1" ht="14.4" x14ac:dyDescent="0.3">
      <c r="A93" s="24"/>
      <c r="B93" s="33"/>
      <c r="C93" s="21"/>
      <c r="D93" s="20"/>
      <c r="E93" s="1"/>
      <c r="F93" s="2"/>
      <c r="G93" s="32"/>
    </row>
    <row r="94" spans="1:7" s="23" customFormat="1" ht="14.4" x14ac:dyDescent="0.3">
      <c r="A94" s="40">
        <v>7.9</v>
      </c>
      <c r="B94" s="27" t="s">
        <v>36</v>
      </c>
      <c r="C94" s="21"/>
      <c r="D94" s="20"/>
      <c r="E94" s="1"/>
      <c r="F94" s="3"/>
      <c r="G94" s="22" t="str">
        <f t="shared" ref="G94:G99" si="10">IF(F94="","",F94*E94)</f>
        <v/>
      </c>
    </row>
    <row r="95" spans="1:7" s="23" customFormat="1" ht="14.4" x14ac:dyDescent="0.3">
      <c r="A95" s="24"/>
      <c r="B95" s="25"/>
      <c r="C95" s="21"/>
      <c r="D95" s="20"/>
      <c r="E95" s="1"/>
      <c r="F95" s="3"/>
      <c r="G95" s="22" t="str">
        <f t="shared" si="10"/>
        <v/>
      </c>
    </row>
    <row r="96" spans="1:7" s="23" customFormat="1" ht="27.6" x14ac:dyDescent="0.3">
      <c r="A96" s="24"/>
      <c r="B96" s="41" t="s">
        <v>37</v>
      </c>
      <c r="C96" s="21"/>
      <c r="D96" s="20"/>
      <c r="E96" s="1"/>
      <c r="F96" s="3"/>
      <c r="G96" s="22" t="str">
        <f t="shared" si="10"/>
        <v/>
      </c>
    </row>
    <row r="97" spans="1:7" s="23" customFormat="1" ht="14.4" x14ac:dyDescent="0.3">
      <c r="A97" s="24"/>
      <c r="B97" s="25" t="s">
        <v>38</v>
      </c>
      <c r="C97" s="21" t="s">
        <v>39</v>
      </c>
      <c r="D97" s="20">
        <v>70</v>
      </c>
      <c r="E97" s="1"/>
      <c r="F97" s="3"/>
      <c r="G97" s="22" t="str">
        <f t="shared" si="10"/>
        <v/>
      </c>
    </row>
    <row r="98" spans="1:7" s="23" customFormat="1" ht="14.4" x14ac:dyDescent="0.3">
      <c r="A98" s="24"/>
      <c r="B98" s="25" t="s">
        <v>40</v>
      </c>
      <c r="C98" s="21" t="s">
        <v>39</v>
      </c>
      <c r="D98" s="20">
        <v>40</v>
      </c>
      <c r="E98" s="1"/>
      <c r="F98" s="3"/>
      <c r="G98" s="22" t="str">
        <f t="shared" si="10"/>
        <v/>
      </c>
    </row>
    <row r="99" spans="1:7" s="23" customFormat="1" ht="14.4" x14ac:dyDescent="0.3">
      <c r="A99" s="24"/>
      <c r="B99" s="42" t="s">
        <v>41</v>
      </c>
      <c r="C99" s="21" t="s">
        <v>39</v>
      </c>
      <c r="D99" s="20">
        <v>30</v>
      </c>
      <c r="E99" s="1"/>
      <c r="F99" s="3"/>
      <c r="G99" s="22" t="str">
        <f t="shared" si="10"/>
        <v/>
      </c>
    </row>
    <row r="100" spans="1:7" s="23" customFormat="1" ht="14.4" x14ac:dyDescent="0.3">
      <c r="A100" s="24"/>
      <c r="B100" s="25"/>
      <c r="C100" s="21"/>
      <c r="D100" s="20"/>
      <c r="E100" s="1"/>
      <c r="F100" s="3"/>
      <c r="G100" s="22"/>
    </row>
    <row r="101" spans="1:7" s="23" customFormat="1" ht="14.4" x14ac:dyDescent="0.3">
      <c r="A101" s="24"/>
      <c r="B101" s="34" t="s">
        <v>42</v>
      </c>
      <c r="C101" s="21" t="s">
        <v>7</v>
      </c>
      <c r="D101" s="20">
        <v>1</v>
      </c>
      <c r="E101" s="1"/>
      <c r="F101" s="3"/>
      <c r="G101" s="22" t="str">
        <f>IF(F101="","",F101*E101)</f>
        <v/>
      </c>
    </row>
    <row r="102" spans="1:7" s="23" customFormat="1" ht="14.4" x14ac:dyDescent="0.3">
      <c r="A102" s="24"/>
      <c r="B102" s="29"/>
      <c r="C102" s="21"/>
      <c r="D102" s="21"/>
      <c r="E102" s="1"/>
      <c r="F102" s="2"/>
      <c r="G102" s="32" t="str">
        <f>IF(F102="","",F102*E102)</f>
        <v/>
      </c>
    </row>
    <row r="103" spans="1:7" s="23" customFormat="1" ht="14.4" x14ac:dyDescent="0.3">
      <c r="A103" s="26"/>
      <c r="B103" s="31" t="s">
        <v>8</v>
      </c>
      <c r="C103" s="21"/>
      <c r="D103" s="21"/>
      <c r="E103" s="1"/>
      <c r="F103" s="2"/>
      <c r="G103" s="32" t="str">
        <f>IF(SUM(G97:G101)=0,"",SUM(G97:G101))</f>
        <v/>
      </c>
    </row>
    <row r="104" spans="1:7" s="23" customFormat="1" ht="14.4" x14ac:dyDescent="0.3">
      <c r="A104" s="24"/>
      <c r="B104" s="29"/>
      <c r="C104" s="21"/>
      <c r="D104" s="21"/>
      <c r="E104" s="1"/>
      <c r="F104" s="2"/>
      <c r="G104" s="32" t="str">
        <f t="shared" ref="G104:G120" si="11">IF(F104="","",F104*E104)</f>
        <v/>
      </c>
    </row>
    <row r="105" spans="1:7" s="23" customFormat="1" ht="14.4" x14ac:dyDescent="0.3">
      <c r="A105" s="40" t="s">
        <v>43</v>
      </c>
      <c r="B105" s="27" t="s">
        <v>44</v>
      </c>
      <c r="C105" s="21"/>
      <c r="D105" s="20"/>
      <c r="E105" s="1"/>
      <c r="F105" s="3"/>
      <c r="G105" s="22" t="str">
        <f t="shared" si="11"/>
        <v/>
      </c>
    </row>
    <row r="106" spans="1:7" s="23" customFormat="1" ht="14.4" x14ac:dyDescent="0.3">
      <c r="A106" s="24"/>
      <c r="B106" s="25"/>
      <c r="C106" s="21"/>
      <c r="D106" s="20"/>
      <c r="E106" s="1"/>
      <c r="F106" s="3"/>
      <c r="G106" s="22" t="str">
        <f t="shared" si="11"/>
        <v/>
      </c>
    </row>
    <row r="107" spans="1:7" s="23" customFormat="1" ht="14.4" x14ac:dyDescent="0.3">
      <c r="A107" s="24"/>
      <c r="B107" s="25" t="s">
        <v>45</v>
      </c>
      <c r="C107" s="21" t="s">
        <v>9</v>
      </c>
      <c r="D107" s="20">
        <v>40</v>
      </c>
      <c r="E107" s="1"/>
      <c r="F107" s="3"/>
      <c r="G107" s="22" t="str">
        <f t="shared" si="11"/>
        <v/>
      </c>
    </row>
    <row r="108" spans="1:7" s="23" customFormat="1" ht="14.4" x14ac:dyDescent="0.3">
      <c r="A108" s="24"/>
      <c r="B108" s="25" t="s">
        <v>46</v>
      </c>
      <c r="C108" s="21" t="s">
        <v>9</v>
      </c>
      <c r="D108" s="20">
        <f>4+17</f>
        <v>21</v>
      </c>
      <c r="E108" s="1"/>
      <c r="F108" s="3"/>
      <c r="G108" s="22" t="str">
        <f t="shared" si="11"/>
        <v/>
      </c>
    </row>
    <row r="109" spans="1:7" s="23" customFormat="1" ht="14.4" x14ac:dyDescent="0.3">
      <c r="A109" s="24"/>
      <c r="B109" s="25" t="s">
        <v>47</v>
      </c>
      <c r="C109" s="21" t="s">
        <v>9</v>
      </c>
      <c r="D109" s="20">
        <v>5</v>
      </c>
      <c r="E109" s="1"/>
      <c r="F109" s="3"/>
      <c r="G109" s="22" t="str">
        <f t="shared" si="11"/>
        <v/>
      </c>
    </row>
    <row r="110" spans="1:7" s="23" customFormat="1" ht="14.4" x14ac:dyDescent="0.3">
      <c r="A110" s="24"/>
      <c r="B110" s="25" t="s">
        <v>104</v>
      </c>
      <c r="C110" s="21" t="s">
        <v>9</v>
      </c>
      <c r="D110" s="20">
        <f>8+3</f>
        <v>11</v>
      </c>
      <c r="E110" s="1"/>
      <c r="F110" s="3"/>
      <c r="G110" s="22" t="str">
        <f t="shared" ref="G110" si="12">IF(F110="","",F110*E110)</f>
        <v/>
      </c>
    </row>
    <row r="111" spans="1:7" s="23" customFormat="1" ht="14.4" x14ac:dyDescent="0.3">
      <c r="A111" s="24"/>
      <c r="B111" s="25" t="s">
        <v>48</v>
      </c>
      <c r="C111" s="21" t="s">
        <v>9</v>
      </c>
      <c r="D111" s="20">
        <v>17</v>
      </c>
      <c r="E111" s="1"/>
      <c r="F111" s="3"/>
      <c r="G111" s="22" t="str">
        <f t="shared" si="11"/>
        <v/>
      </c>
    </row>
    <row r="112" spans="1:7" s="23" customFormat="1" ht="14.4" x14ac:dyDescent="0.3">
      <c r="A112" s="24"/>
      <c r="B112" s="25" t="s">
        <v>49</v>
      </c>
      <c r="C112" s="21" t="s">
        <v>9</v>
      </c>
      <c r="D112" s="20">
        <f>18+14</f>
        <v>32</v>
      </c>
      <c r="E112" s="1"/>
      <c r="F112" s="3"/>
      <c r="G112" s="22" t="str">
        <f t="shared" si="11"/>
        <v/>
      </c>
    </row>
    <row r="113" spans="1:7" s="23" customFormat="1" ht="14.4" x14ac:dyDescent="0.3">
      <c r="A113" s="24"/>
      <c r="B113" s="25" t="s">
        <v>50</v>
      </c>
      <c r="C113" s="21" t="s">
        <v>9</v>
      </c>
      <c r="D113" s="20">
        <v>6</v>
      </c>
      <c r="E113" s="1"/>
      <c r="F113" s="3"/>
      <c r="G113" s="22" t="str">
        <f t="shared" si="11"/>
        <v/>
      </c>
    </row>
    <row r="114" spans="1:7" s="23" customFormat="1" ht="14.4" x14ac:dyDescent="0.3">
      <c r="A114" s="24"/>
      <c r="B114" s="25" t="s">
        <v>57</v>
      </c>
      <c r="C114" s="21" t="s">
        <v>9</v>
      </c>
      <c r="D114" s="20">
        <v>3</v>
      </c>
      <c r="E114" s="1"/>
      <c r="F114" s="3"/>
      <c r="G114" s="22" t="str">
        <f t="shared" si="11"/>
        <v/>
      </c>
    </row>
    <row r="115" spans="1:7" s="23" customFormat="1" ht="14.4" x14ac:dyDescent="0.3">
      <c r="A115" s="24"/>
      <c r="B115" s="25" t="s">
        <v>51</v>
      </c>
      <c r="C115" s="21" t="s">
        <v>9</v>
      </c>
      <c r="D115" s="20">
        <v>1</v>
      </c>
      <c r="E115" s="1"/>
      <c r="F115" s="3"/>
      <c r="G115" s="22" t="str">
        <f t="shared" si="11"/>
        <v/>
      </c>
    </row>
    <row r="116" spans="1:7" s="23" customFormat="1" ht="14.4" x14ac:dyDescent="0.3">
      <c r="A116" s="24"/>
      <c r="B116" s="25" t="s">
        <v>52</v>
      </c>
      <c r="C116" s="21" t="s">
        <v>9</v>
      </c>
      <c r="D116" s="20">
        <v>5</v>
      </c>
      <c r="E116" s="1"/>
      <c r="F116" s="3"/>
      <c r="G116" s="22" t="str">
        <f t="shared" si="11"/>
        <v/>
      </c>
    </row>
    <row r="117" spans="1:7" s="23" customFormat="1" ht="14.4" x14ac:dyDescent="0.3">
      <c r="A117" s="24"/>
      <c r="B117" s="25" t="s">
        <v>53</v>
      </c>
      <c r="C117" s="21" t="s">
        <v>9</v>
      </c>
      <c r="D117" s="20">
        <v>3</v>
      </c>
      <c r="E117" s="1"/>
      <c r="F117" s="3"/>
      <c r="G117" s="22" t="str">
        <f t="shared" si="11"/>
        <v/>
      </c>
    </row>
    <row r="118" spans="1:7" s="23" customFormat="1" ht="14.4" x14ac:dyDescent="0.3">
      <c r="A118" s="24"/>
      <c r="B118" s="25" t="s">
        <v>54</v>
      </c>
      <c r="C118" s="21" t="s">
        <v>9</v>
      </c>
      <c r="D118" s="20">
        <v>210</v>
      </c>
      <c r="E118" s="1"/>
      <c r="F118" s="3"/>
      <c r="G118" s="22" t="str">
        <f t="shared" si="11"/>
        <v/>
      </c>
    </row>
    <row r="119" spans="1:7" s="23" customFormat="1" ht="14.4" x14ac:dyDescent="0.3">
      <c r="A119" s="24"/>
      <c r="B119" s="25" t="s">
        <v>55</v>
      </c>
      <c r="C119" s="21" t="s">
        <v>9</v>
      </c>
      <c r="D119" s="20">
        <v>20</v>
      </c>
      <c r="E119" s="1"/>
      <c r="F119" s="3"/>
      <c r="G119" s="22" t="str">
        <f t="shared" si="11"/>
        <v/>
      </c>
    </row>
    <row r="120" spans="1:7" s="23" customFormat="1" ht="14.4" x14ac:dyDescent="0.3">
      <c r="A120" s="24"/>
      <c r="B120" s="25" t="s">
        <v>56</v>
      </c>
      <c r="C120" s="21" t="s">
        <v>9</v>
      </c>
      <c r="D120" s="20">
        <v>7</v>
      </c>
      <c r="E120" s="1"/>
      <c r="F120" s="3"/>
      <c r="G120" s="22" t="str">
        <f t="shared" si="11"/>
        <v/>
      </c>
    </row>
    <row r="121" spans="1:7" s="23" customFormat="1" ht="14.4" x14ac:dyDescent="0.3">
      <c r="A121" s="24"/>
      <c r="B121" s="29"/>
      <c r="C121" s="21"/>
      <c r="D121" s="21"/>
      <c r="E121" s="1"/>
      <c r="F121" s="2"/>
      <c r="G121" s="22"/>
    </row>
    <row r="122" spans="1:7" s="23" customFormat="1" ht="14.4" x14ac:dyDescent="0.3">
      <c r="A122" s="24"/>
      <c r="B122" s="31" t="s">
        <v>8</v>
      </c>
      <c r="C122" s="21"/>
      <c r="D122" s="21"/>
      <c r="E122" s="1"/>
      <c r="F122" s="2"/>
      <c r="G122" s="32" t="str">
        <f>IF(SUM(G107:G120)=0,"",SUM(G107:G120))</f>
        <v/>
      </c>
    </row>
    <row r="123" spans="1:7" s="23" customFormat="1" ht="14.4" x14ac:dyDescent="0.3">
      <c r="A123" s="24"/>
      <c r="B123" s="33"/>
      <c r="C123" s="21"/>
      <c r="D123" s="20"/>
      <c r="E123" s="1"/>
      <c r="F123" s="2"/>
      <c r="G123" s="32"/>
    </row>
    <row r="124" spans="1:7" s="23" customFormat="1" ht="14.4" x14ac:dyDescent="0.3">
      <c r="A124" s="40">
        <v>7.11</v>
      </c>
      <c r="B124" s="27" t="s">
        <v>58</v>
      </c>
      <c r="C124" s="21"/>
      <c r="D124" s="20"/>
      <c r="E124" s="1"/>
      <c r="F124" s="3"/>
      <c r="G124" s="22" t="str">
        <f t="shared" ref="G124:G136" si="13">IF(F124="","",F124*E124)</f>
        <v/>
      </c>
    </row>
    <row r="125" spans="1:7" s="23" customFormat="1" ht="14.4" x14ac:dyDescent="0.3">
      <c r="A125" s="24"/>
      <c r="B125" s="25"/>
      <c r="C125" s="21"/>
      <c r="D125" s="20"/>
      <c r="E125" s="1"/>
      <c r="F125" s="3"/>
      <c r="G125" s="22" t="str">
        <f t="shared" si="13"/>
        <v/>
      </c>
    </row>
    <row r="126" spans="1:7" s="23" customFormat="1" ht="14.4" x14ac:dyDescent="0.3">
      <c r="A126" s="24"/>
      <c r="B126" s="39" t="s">
        <v>59</v>
      </c>
      <c r="C126" s="21" t="s">
        <v>9</v>
      </c>
      <c r="D126" s="20">
        <f>25+21</f>
        <v>46</v>
      </c>
      <c r="E126" s="1"/>
      <c r="F126" s="3"/>
      <c r="G126" s="22" t="str">
        <f t="shared" si="13"/>
        <v/>
      </c>
    </row>
    <row r="127" spans="1:7" s="23" customFormat="1" ht="14.4" x14ac:dyDescent="0.3">
      <c r="A127" s="24"/>
      <c r="B127" s="39" t="s">
        <v>60</v>
      </c>
      <c r="C127" s="21" t="s">
        <v>9</v>
      </c>
      <c r="D127" s="20">
        <v>20</v>
      </c>
      <c r="E127" s="1"/>
      <c r="F127" s="3"/>
      <c r="G127" s="22" t="str">
        <f t="shared" si="13"/>
        <v/>
      </c>
    </row>
    <row r="128" spans="1:7" s="23" customFormat="1" ht="14.4" x14ac:dyDescent="0.3">
      <c r="A128" s="24"/>
      <c r="B128" s="39" t="s">
        <v>61</v>
      </c>
      <c r="C128" s="21" t="s">
        <v>9</v>
      </c>
      <c r="D128" s="20">
        <v>29</v>
      </c>
      <c r="E128" s="1"/>
      <c r="F128" s="3"/>
      <c r="G128" s="22" t="str">
        <f t="shared" si="13"/>
        <v/>
      </c>
    </row>
    <row r="129" spans="1:7" s="23" customFormat="1" ht="14.4" x14ac:dyDescent="0.3">
      <c r="A129" s="24"/>
      <c r="B129" s="39" t="s">
        <v>105</v>
      </c>
      <c r="C129" s="21" t="s">
        <v>9</v>
      </c>
      <c r="D129" s="20">
        <v>20</v>
      </c>
      <c r="E129" s="1"/>
      <c r="F129" s="3"/>
      <c r="G129" s="22" t="str">
        <f t="shared" ref="G129" si="14">IF(F129="","",F129*E129)</f>
        <v/>
      </c>
    </row>
    <row r="130" spans="1:7" s="23" customFormat="1" ht="14.4" x14ac:dyDescent="0.3">
      <c r="A130" s="24"/>
      <c r="B130" s="39" t="s">
        <v>106</v>
      </c>
      <c r="C130" s="21" t="s">
        <v>9</v>
      </c>
      <c r="D130" s="20">
        <f>15+15</f>
        <v>30</v>
      </c>
      <c r="E130" s="1"/>
      <c r="F130" s="3"/>
      <c r="G130" s="22" t="str">
        <f t="shared" si="13"/>
        <v/>
      </c>
    </row>
    <row r="131" spans="1:7" s="23" customFormat="1" ht="14.4" x14ac:dyDescent="0.3">
      <c r="A131" s="24"/>
      <c r="B131" s="39" t="s">
        <v>62</v>
      </c>
      <c r="C131" s="21" t="s">
        <v>9</v>
      </c>
      <c r="D131" s="20">
        <v>6</v>
      </c>
      <c r="E131" s="1"/>
      <c r="F131" s="3"/>
      <c r="G131" s="22" t="str">
        <f t="shared" si="13"/>
        <v/>
      </c>
    </row>
    <row r="132" spans="1:7" s="23" customFormat="1" ht="14.4" x14ac:dyDescent="0.3">
      <c r="A132" s="24"/>
      <c r="B132" s="39" t="s">
        <v>63</v>
      </c>
      <c r="C132" s="21" t="s">
        <v>9</v>
      </c>
      <c r="D132" s="20">
        <v>13</v>
      </c>
      <c r="E132" s="1"/>
      <c r="F132" s="3"/>
      <c r="G132" s="22" t="str">
        <f t="shared" si="13"/>
        <v/>
      </c>
    </row>
    <row r="133" spans="1:7" s="23" customFormat="1" ht="14.4" x14ac:dyDescent="0.3">
      <c r="A133" s="24"/>
      <c r="B133" s="39" t="s">
        <v>64</v>
      </c>
      <c r="C133" s="21" t="s">
        <v>9</v>
      </c>
      <c r="D133" s="20">
        <v>5</v>
      </c>
      <c r="E133" s="1"/>
      <c r="F133" s="3"/>
      <c r="G133" s="22" t="str">
        <f t="shared" si="13"/>
        <v/>
      </c>
    </row>
    <row r="134" spans="1:7" s="23" customFormat="1" ht="14.4" x14ac:dyDescent="0.3">
      <c r="A134" s="24"/>
      <c r="B134" s="39" t="s">
        <v>65</v>
      </c>
      <c r="C134" s="21" t="s">
        <v>9</v>
      </c>
      <c r="D134" s="20">
        <f>8+3</f>
        <v>11</v>
      </c>
      <c r="E134" s="1"/>
      <c r="F134" s="3"/>
      <c r="G134" s="22" t="str">
        <f t="shared" ref="G134" si="15">IF(F134="","",F134*E134)</f>
        <v/>
      </c>
    </row>
    <row r="135" spans="1:7" s="23" customFormat="1" ht="14.4" x14ac:dyDescent="0.3">
      <c r="A135" s="24"/>
      <c r="B135" s="39" t="s">
        <v>141</v>
      </c>
      <c r="C135" s="21" t="s">
        <v>9</v>
      </c>
      <c r="D135" s="20">
        <v>3</v>
      </c>
      <c r="E135" s="1"/>
      <c r="F135" s="3"/>
      <c r="G135" s="22" t="str">
        <f t="shared" si="13"/>
        <v/>
      </c>
    </row>
    <row r="136" spans="1:7" s="23" customFormat="1" ht="14.4" x14ac:dyDescent="0.3">
      <c r="A136" s="24"/>
      <c r="B136" s="29"/>
      <c r="C136" s="21"/>
      <c r="D136" s="21"/>
      <c r="E136" s="1"/>
      <c r="F136" s="2"/>
      <c r="G136" s="22" t="str">
        <f t="shared" si="13"/>
        <v/>
      </c>
    </row>
    <row r="137" spans="1:7" s="23" customFormat="1" ht="14.4" x14ac:dyDescent="0.3">
      <c r="A137" s="24"/>
      <c r="B137" s="31" t="s">
        <v>8</v>
      </c>
      <c r="C137" s="21"/>
      <c r="D137" s="21"/>
      <c r="E137" s="1"/>
      <c r="F137" s="2"/>
      <c r="G137" s="32" t="str">
        <f>IF(SUM(G126:G135)=0,"",SUM(G126:G135))</f>
        <v/>
      </c>
    </row>
    <row r="138" spans="1:7" s="23" customFormat="1" ht="14.4" x14ac:dyDescent="0.3">
      <c r="A138" s="17"/>
      <c r="B138" s="43"/>
      <c r="C138" s="21"/>
      <c r="D138" s="20"/>
      <c r="E138" s="1"/>
      <c r="F138" s="3"/>
      <c r="G138" s="22"/>
    </row>
    <row r="139" spans="1:7" s="23" customFormat="1" ht="14.4" x14ac:dyDescent="0.3">
      <c r="A139" s="26">
        <v>7.12</v>
      </c>
      <c r="B139" s="27" t="s">
        <v>66</v>
      </c>
      <c r="C139" s="21"/>
      <c r="D139" s="20"/>
      <c r="E139" s="1"/>
      <c r="F139" s="3"/>
      <c r="G139" s="22" t="str">
        <f t="shared" ref="G139:G158" si="16">IF(F139="","",F139*E139)</f>
        <v/>
      </c>
    </row>
    <row r="140" spans="1:7" s="23" customFormat="1" ht="14.4" x14ac:dyDescent="0.3">
      <c r="A140" s="24"/>
      <c r="B140" s="25"/>
      <c r="C140" s="21"/>
      <c r="D140" s="20"/>
      <c r="E140" s="1"/>
      <c r="F140" s="3"/>
      <c r="G140" s="22" t="str">
        <f t="shared" si="16"/>
        <v/>
      </c>
    </row>
    <row r="141" spans="1:7" s="23" customFormat="1" ht="14.4" x14ac:dyDescent="0.3">
      <c r="A141" s="24"/>
      <c r="B141" s="25" t="s">
        <v>67</v>
      </c>
      <c r="C141" s="21" t="s">
        <v>16</v>
      </c>
      <c r="D141" s="20">
        <v>2</v>
      </c>
      <c r="E141" s="1"/>
      <c r="F141" s="3"/>
      <c r="G141" s="22" t="str">
        <f t="shared" si="16"/>
        <v/>
      </c>
    </row>
    <row r="142" spans="1:7" s="23" customFormat="1" ht="14.4" x14ac:dyDescent="0.3">
      <c r="A142" s="24"/>
      <c r="B142" s="25" t="s">
        <v>68</v>
      </c>
      <c r="C142" s="21" t="s">
        <v>9</v>
      </c>
      <c r="D142" s="20">
        <v>12</v>
      </c>
      <c r="E142" s="1"/>
      <c r="F142" s="3"/>
      <c r="G142" s="22" t="str">
        <f t="shared" si="16"/>
        <v/>
      </c>
    </row>
    <row r="143" spans="1:7" s="23" customFormat="1" ht="14.4" x14ac:dyDescent="0.3">
      <c r="A143" s="24"/>
      <c r="B143" s="25" t="s">
        <v>69</v>
      </c>
      <c r="C143" s="21" t="s">
        <v>9</v>
      </c>
      <c r="D143" s="20">
        <v>9</v>
      </c>
      <c r="E143" s="1"/>
      <c r="F143" s="3"/>
      <c r="G143" s="22" t="str">
        <f t="shared" si="16"/>
        <v/>
      </c>
    </row>
    <row r="144" spans="1:7" s="23" customFormat="1" ht="14.4" x14ac:dyDescent="0.3">
      <c r="A144" s="24"/>
      <c r="B144" s="25" t="s">
        <v>70</v>
      </c>
      <c r="C144" s="21" t="s">
        <v>9</v>
      </c>
      <c r="D144" s="20">
        <v>2</v>
      </c>
      <c r="E144" s="1"/>
      <c r="F144" s="3"/>
      <c r="G144" s="22" t="str">
        <f t="shared" si="16"/>
        <v/>
      </c>
    </row>
    <row r="145" spans="1:7" s="23" customFormat="1" ht="14.4" x14ac:dyDescent="0.3">
      <c r="A145" s="24"/>
      <c r="B145" s="34"/>
      <c r="C145" s="21"/>
      <c r="D145" s="20"/>
      <c r="E145" s="1"/>
      <c r="F145" s="2"/>
      <c r="G145" s="22"/>
    </row>
    <row r="146" spans="1:7" s="23" customFormat="1" ht="14.4" x14ac:dyDescent="0.3">
      <c r="A146" s="24"/>
      <c r="B146" s="31" t="s">
        <v>8</v>
      </c>
      <c r="C146" s="21"/>
      <c r="D146" s="21"/>
      <c r="E146" s="1"/>
      <c r="F146" s="2"/>
      <c r="G146" s="32" t="str">
        <f>IF(SUM(G141:G145)=0,"",SUM(G141:G145))</f>
        <v/>
      </c>
    </row>
    <row r="147" spans="1:7" s="23" customFormat="1" ht="14.4" x14ac:dyDescent="0.3">
      <c r="A147" s="24"/>
      <c r="B147" s="29"/>
      <c r="C147" s="21"/>
      <c r="D147" s="21"/>
      <c r="E147" s="1"/>
      <c r="F147" s="2"/>
      <c r="G147" s="22" t="str">
        <f t="shared" si="16"/>
        <v/>
      </c>
    </row>
    <row r="148" spans="1:7" s="23" customFormat="1" ht="14.4" x14ac:dyDescent="0.3">
      <c r="A148" s="26">
        <v>7.13</v>
      </c>
      <c r="B148" s="27" t="s">
        <v>71</v>
      </c>
      <c r="C148" s="21"/>
      <c r="D148" s="20"/>
      <c r="E148" s="1"/>
      <c r="F148" s="3"/>
      <c r="G148" s="22" t="str">
        <f t="shared" si="16"/>
        <v/>
      </c>
    </row>
    <row r="149" spans="1:7" s="23" customFormat="1" ht="11.25" customHeight="1" x14ac:dyDescent="0.3">
      <c r="A149" s="24"/>
      <c r="B149" s="25"/>
      <c r="C149" s="21"/>
      <c r="D149" s="20"/>
      <c r="E149" s="1"/>
      <c r="F149" s="3"/>
      <c r="G149" s="22" t="str">
        <f t="shared" si="16"/>
        <v/>
      </c>
    </row>
    <row r="150" spans="1:7" s="23" customFormat="1" ht="14.4" x14ac:dyDescent="0.3">
      <c r="A150" s="24"/>
      <c r="B150" s="39" t="s">
        <v>73</v>
      </c>
      <c r="C150" s="21" t="s">
        <v>9</v>
      </c>
      <c r="D150" s="20">
        <f>24+23</f>
        <v>47</v>
      </c>
      <c r="E150" s="1"/>
      <c r="F150" s="3"/>
      <c r="G150" s="22" t="str">
        <f t="shared" si="16"/>
        <v/>
      </c>
    </row>
    <row r="151" spans="1:7" s="23" customFormat="1" ht="15" customHeight="1" x14ac:dyDescent="0.3">
      <c r="A151" s="24"/>
      <c r="B151" s="39" t="s">
        <v>74</v>
      </c>
      <c r="C151" s="21" t="s">
        <v>9</v>
      </c>
      <c r="D151" s="20">
        <v>2</v>
      </c>
      <c r="E151" s="1"/>
      <c r="F151" s="3"/>
      <c r="G151" s="22" t="str">
        <f t="shared" si="16"/>
        <v/>
      </c>
    </row>
    <row r="152" spans="1:7" s="23" customFormat="1" ht="15" customHeight="1" x14ac:dyDescent="0.3">
      <c r="A152" s="24"/>
      <c r="B152" s="39" t="s">
        <v>143</v>
      </c>
      <c r="C152" s="21" t="s">
        <v>9</v>
      </c>
      <c r="D152" s="20">
        <v>2</v>
      </c>
      <c r="E152" s="1"/>
      <c r="F152" s="3"/>
      <c r="G152" s="22" t="str">
        <f t="shared" ref="G152" si="17">IF(F152="","",F152*E152)</f>
        <v/>
      </c>
    </row>
    <row r="153" spans="1:7" s="23" customFormat="1" ht="15" customHeight="1" x14ac:dyDescent="0.3">
      <c r="A153" s="24"/>
      <c r="B153" s="39" t="s">
        <v>75</v>
      </c>
      <c r="C153" s="21" t="s">
        <v>9</v>
      </c>
      <c r="D153" s="20">
        <v>22</v>
      </c>
      <c r="E153" s="1"/>
      <c r="F153" s="3"/>
      <c r="G153" s="22" t="str">
        <f t="shared" si="16"/>
        <v/>
      </c>
    </row>
    <row r="154" spans="1:7" s="23" customFormat="1" ht="14.4" x14ac:dyDescent="0.3">
      <c r="A154" s="24"/>
      <c r="B154" s="39" t="s">
        <v>107</v>
      </c>
      <c r="C154" s="21" t="s">
        <v>9</v>
      </c>
      <c r="D154" s="20">
        <v>20</v>
      </c>
      <c r="E154" s="1"/>
      <c r="F154" s="3"/>
      <c r="G154" s="22" t="str">
        <f t="shared" si="16"/>
        <v/>
      </c>
    </row>
    <row r="155" spans="1:7" s="23" customFormat="1" ht="14.4" x14ac:dyDescent="0.3">
      <c r="A155" s="24"/>
      <c r="B155" s="39" t="s">
        <v>108</v>
      </c>
      <c r="C155" s="21" t="s">
        <v>9</v>
      </c>
      <c r="D155" s="20">
        <v>2</v>
      </c>
      <c r="E155" s="1"/>
      <c r="F155" s="3"/>
      <c r="G155" s="22" t="str">
        <f t="shared" ref="G155" si="18">IF(F155="","",F155*E155)</f>
        <v/>
      </c>
    </row>
    <row r="156" spans="1:7" s="23" customFormat="1" ht="14.4" x14ac:dyDescent="0.3">
      <c r="A156" s="24"/>
      <c r="B156" s="39" t="s">
        <v>76</v>
      </c>
      <c r="C156" s="21" t="s">
        <v>9</v>
      </c>
      <c r="D156" s="20">
        <v>2</v>
      </c>
      <c r="E156" s="1"/>
      <c r="F156" s="3"/>
      <c r="G156" s="22" t="str">
        <f t="shared" si="16"/>
        <v/>
      </c>
    </row>
    <row r="157" spans="1:7" s="23" customFormat="1" ht="14.4" x14ac:dyDescent="0.3">
      <c r="A157" s="24"/>
      <c r="B157" s="39" t="s">
        <v>101</v>
      </c>
      <c r="C157" s="21" t="s">
        <v>9</v>
      </c>
      <c r="D157" s="20">
        <v>5</v>
      </c>
      <c r="E157" s="1"/>
      <c r="F157" s="3"/>
      <c r="G157" s="22" t="str">
        <f t="shared" si="16"/>
        <v/>
      </c>
    </row>
    <row r="158" spans="1:7" s="23" customFormat="1" ht="14.4" x14ac:dyDescent="0.3">
      <c r="A158" s="24"/>
      <c r="B158" s="39" t="s">
        <v>72</v>
      </c>
      <c r="C158" s="21" t="s">
        <v>9</v>
      </c>
      <c r="D158" s="20">
        <v>1</v>
      </c>
      <c r="E158" s="1"/>
      <c r="F158" s="3"/>
      <c r="G158" s="22" t="str">
        <f t="shared" si="16"/>
        <v/>
      </c>
    </row>
    <row r="159" spans="1:7" s="23" customFormat="1" ht="14.4" x14ac:dyDescent="0.3">
      <c r="A159" s="24"/>
      <c r="B159" s="39"/>
      <c r="C159" s="21"/>
      <c r="D159" s="20"/>
      <c r="E159" s="1"/>
      <c r="F159" s="3"/>
      <c r="G159" s="22"/>
    </row>
    <row r="160" spans="1:7" s="23" customFormat="1" ht="14.4" x14ac:dyDescent="0.3">
      <c r="A160" s="24"/>
      <c r="B160" s="31" t="s">
        <v>8</v>
      </c>
      <c r="C160" s="21"/>
      <c r="D160" s="21"/>
      <c r="E160" s="1"/>
      <c r="F160" s="2"/>
      <c r="G160" s="32" t="str">
        <f>IF(SUM(G149:G159)=0,"",SUM(G149:G159))</f>
        <v/>
      </c>
    </row>
    <row r="161" spans="1:7" s="23" customFormat="1" ht="14.4" x14ac:dyDescent="0.3">
      <c r="A161" s="24"/>
      <c r="B161" s="33"/>
      <c r="C161" s="21"/>
      <c r="D161" s="20"/>
      <c r="E161" s="1"/>
      <c r="F161" s="2"/>
      <c r="G161" s="32"/>
    </row>
    <row r="162" spans="1:7" s="23" customFormat="1" ht="14.4" x14ac:dyDescent="0.3">
      <c r="A162" s="26">
        <v>7.14</v>
      </c>
      <c r="B162" s="27" t="s">
        <v>77</v>
      </c>
      <c r="C162" s="21"/>
      <c r="D162" s="20"/>
      <c r="E162" s="1"/>
      <c r="F162" s="3"/>
      <c r="G162" s="22" t="str">
        <f t="shared" ref="G162:G168" si="19">IF(F162="","",F162*E162)</f>
        <v/>
      </c>
    </row>
    <row r="163" spans="1:7" s="23" customFormat="1" ht="14.4" x14ac:dyDescent="0.3">
      <c r="A163" s="24"/>
      <c r="B163" s="25"/>
      <c r="C163" s="21"/>
      <c r="D163" s="20"/>
      <c r="E163" s="1"/>
      <c r="F163" s="3"/>
      <c r="G163" s="22" t="str">
        <f t="shared" si="19"/>
        <v/>
      </c>
    </row>
    <row r="164" spans="1:7" s="23" customFormat="1" ht="14.4" x14ac:dyDescent="0.3">
      <c r="A164" s="24"/>
      <c r="B164" s="41" t="s">
        <v>109</v>
      </c>
      <c r="C164" s="21"/>
      <c r="D164" s="20"/>
      <c r="E164" s="1"/>
      <c r="F164" s="3"/>
      <c r="G164" s="22" t="str">
        <f t="shared" si="19"/>
        <v/>
      </c>
    </row>
    <row r="165" spans="1:7" s="23" customFormat="1" ht="14.4" x14ac:dyDescent="0.3">
      <c r="A165" s="24"/>
      <c r="B165" s="42" t="s">
        <v>102</v>
      </c>
      <c r="C165" s="21" t="s">
        <v>9</v>
      </c>
      <c r="D165" s="20">
        <v>5</v>
      </c>
      <c r="E165" s="1"/>
      <c r="F165" s="3"/>
      <c r="G165" s="22" t="str">
        <f t="shared" si="19"/>
        <v/>
      </c>
    </row>
    <row r="166" spans="1:7" s="23" customFormat="1" ht="14.4" x14ac:dyDescent="0.3">
      <c r="A166" s="24"/>
      <c r="B166" s="41" t="s">
        <v>110</v>
      </c>
      <c r="C166" s="21"/>
      <c r="D166" s="20"/>
      <c r="E166" s="1"/>
      <c r="F166" s="3"/>
      <c r="G166" s="22" t="str">
        <f t="shared" ref="G166:G167" si="20">IF(F166="","",F166*E166)</f>
        <v/>
      </c>
    </row>
    <row r="167" spans="1:7" s="23" customFormat="1" ht="14.4" x14ac:dyDescent="0.3">
      <c r="A167" s="24"/>
      <c r="B167" s="42" t="s">
        <v>102</v>
      </c>
      <c r="C167" s="21" t="s">
        <v>9</v>
      </c>
      <c r="D167" s="20">
        <v>2</v>
      </c>
      <c r="E167" s="1"/>
      <c r="F167" s="3"/>
      <c r="G167" s="22" t="str">
        <f t="shared" si="20"/>
        <v/>
      </c>
    </row>
    <row r="168" spans="1:7" s="23" customFormat="1" ht="14.4" x14ac:dyDescent="0.3">
      <c r="A168" s="24"/>
      <c r="B168" s="29"/>
      <c r="C168" s="21"/>
      <c r="D168" s="21"/>
      <c r="E168" s="1"/>
      <c r="F168" s="2"/>
      <c r="G168" s="22" t="str">
        <f t="shared" si="19"/>
        <v/>
      </c>
    </row>
    <row r="169" spans="1:7" s="23" customFormat="1" ht="14.4" x14ac:dyDescent="0.3">
      <c r="A169" s="24"/>
      <c r="B169" s="31" t="s">
        <v>8</v>
      </c>
      <c r="C169" s="21"/>
      <c r="D169" s="21"/>
      <c r="E169" s="1"/>
      <c r="F169" s="2"/>
      <c r="G169" s="32" t="str">
        <f>IF(SUM(G165:G168)=0,"",SUM(G165:G168))</f>
        <v/>
      </c>
    </row>
    <row r="170" spans="1:7" s="23" customFormat="1" ht="14.4" x14ac:dyDescent="0.3">
      <c r="A170" s="17"/>
      <c r="B170" s="44"/>
      <c r="C170" s="21"/>
      <c r="D170" s="20"/>
      <c r="E170" s="1"/>
      <c r="F170" s="2"/>
      <c r="G170" s="22"/>
    </row>
    <row r="171" spans="1:7" s="23" customFormat="1" ht="14.4" x14ac:dyDescent="0.3">
      <c r="A171" s="26">
        <v>7.15</v>
      </c>
      <c r="B171" s="27" t="s">
        <v>79</v>
      </c>
      <c r="C171" s="21"/>
      <c r="D171" s="20"/>
      <c r="E171" s="1"/>
      <c r="F171" s="3"/>
      <c r="G171" s="22" t="str">
        <f>IF(F171="","",F171*E171)</f>
        <v/>
      </c>
    </row>
    <row r="172" spans="1:7" s="23" customFormat="1" ht="14.4" x14ac:dyDescent="0.3">
      <c r="A172" s="24"/>
      <c r="B172" s="25"/>
      <c r="C172" s="21"/>
      <c r="D172" s="20"/>
      <c r="E172" s="1"/>
      <c r="F172" s="3"/>
      <c r="G172" s="22" t="str">
        <f>IF(F172="","",F172*E172)</f>
        <v/>
      </c>
    </row>
    <row r="173" spans="1:7" s="23" customFormat="1" ht="14.4" x14ac:dyDescent="0.3">
      <c r="A173" s="24"/>
      <c r="B173" s="42" t="s">
        <v>80</v>
      </c>
      <c r="C173" s="21" t="s">
        <v>7</v>
      </c>
      <c r="D173" s="20">
        <v>1</v>
      </c>
      <c r="E173" s="1"/>
      <c r="F173" s="3"/>
      <c r="G173" s="22" t="str">
        <f>IF(F173="","",F173*E173)</f>
        <v/>
      </c>
    </row>
    <row r="174" spans="1:7" s="23" customFormat="1" ht="14.4" x14ac:dyDescent="0.3">
      <c r="A174" s="24"/>
      <c r="B174" s="42" t="s">
        <v>78</v>
      </c>
      <c r="C174" s="21" t="s">
        <v>7</v>
      </c>
      <c r="D174" s="20">
        <v>1</v>
      </c>
      <c r="E174" s="1"/>
      <c r="F174" s="3"/>
      <c r="G174" s="22" t="str">
        <f>IF(F174="","",F174*E174)</f>
        <v/>
      </c>
    </row>
    <row r="175" spans="1:7" s="23" customFormat="1" ht="14.4" x14ac:dyDescent="0.3">
      <c r="A175" s="24"/>
      <c r="B175" s="34"/>
      <c r="C175" s="21"/>
      <c r="D175" s="20"/>
      <c r="E175" s="1"/>
      <c r="F175" s="2"/>
      <c r="G175" s="22"/>
    </row>
    <row r="176" spans="1:7" s="23" customFormat="1" ht="14.4" x14ac:dyDescent="0.3">
      <c r="A176" s="24"/>
      <c r="B176" s="31" t="s">
        <v>8</v>
      </c>
      <c r="C176" s="21"/>
      <c r="D176" s="21"/>
      <c r="E176" s="1"/>
      <c r="F176" s="2"/>
      <c r="G176" s="32" t="str">
        <f>IF(SUM(G173:G174)=0,"",SUM(G173:G174))</f>
        <v/>
      </c>
    </row>
    <row r="177" spans="1:7" s="23" customFormat="1" ht="15" thickBot="1" x14ac:dyDescent="0.35">
      <c r="A177" s="24"/>
      <c r="B177" s="25"/>
      <c r="C177" s="21"/>
      <c r="D177" s="20"/>
      <c r="E177" s="1"/>
      <c r="F177" s="3"/>
      <c r="G177" s="22"/>
    </row>
    <row r="178" spans="1:7" s="23" customFormat="1" ht="15" thickBot="1" x14ac:dyDescent="0.35">
      <c r="A178" s="36" t="s">
        <v>100</v>
      </c>
      <c r="B178" s="36"/>
      <c r="C178" s="36"/>
      <c r="D178" s="36"/>
      <c r="E178" s="36"/>
      <c r="F178" s="36"/>
      <c r="G178" s="37">
        <f>SUM(G28:G177)/2</f>
        <v>0</v>
      </c>
    </row>
    <row r="179" spans="1:7" s="23" customFormat="1" ht="14.4" x14ac:dyDescent="0.3">
      <c r="A179" s="12"/>
      <c r="B179" s="13"/>
      <c r="C179" s="14"/>
      <c r="D179" s="15"/>
      <c r="E179" s="4"/>
      <c r="F179" s="5"/>
      <c r="G179" s="16"/>
    </row>
    <row r="180" spans="1:7" s="23" customFormat="1" ht="14.4" x14ac:dyDescent="0.3">
      <c r="A180" s="17">
        <v>8</v>
      </c>
      <c r="B180" s="18" t="s">
        <v>81</v>
      </c>
      <c r="C180" s="19"/>
      <c r="D180" s="20"/>
      <c r="E180" s="1"/>
      <c r="F180" s="3"/>
      <c r="G180" s="22" t="str">
        <f>IF(F180="","",F180*E180)</f>
        <v/>
      </c>
    </row>
    <row r="181" spans="1:7" s="23" customFormat="1" ht="14.4" x14ac:dyDescent="0.3">
      <c r="A181" s="24"/>
      <c r="B181" s="33"/>
      <c r="C181" s="21"/>
      <c r="D181" s="20"/>
      <c r="E181" s="1"/>
      <c r="F181" s="2"/>
      <c r="G181" s="32"/>
    </row>
    <row r="182" spans="1:7" s="23" customFormat="1" ht="14.4" x14ac:dyDescent="0.3">
      <c r="A182" s="40">
        <v>8.1999999999999993</v>
      </c>
      <c r="B182" s="27" t="s">
        <v>82</v>
      </c>
      <c r="C182" s="21"/>
      <c r="D182" s="20"/>
      <c r="E182" s="1"/>
      <c r="F182" s="3"/>
      <c r="G182" s="22" t="str">
        <f t="shared" ref="G182:G187" si="21">IF(F182="","",F182*E182)</f>
        <v/>
      </c>
    </row>
    <row r="183" spans="1:7" s="23" customFormat="1" ht="14.4" x14ac:dyDescent="0.3">
      <c r="A183" s="24"/>
      <c r="B183" s="25"/>
      <c r="C183" s="21"/>
      <c r="D183" s="20"/>
      <c r="E183" s="1"/>
      <c r="F183" s="3"/>
      <c r="G183" s="22" t="str">
        <f t="shared" si="21"/>
        <v/>
      </c>
    </row>
    <row r="184" spans="1:7" s="23" customFormat="1" ht="27.6" x14ac:dyDescent="0.3">
      <c r="A184" s="24"/>
      <c r="B184" s="41" t="s">
        <v>37</v>
      </c>
      <c r="C184" s="21"/>
      <c r="D184" s="20"/>
      <c r="E184" s="1"/>
      <c r="F184" s="3"/>
      <c r="G184" s="22" t="str">
        <f t="shared" si="21"/>
        <v/>
      </c>
    </row>
    <row r="185" spans="1:7" s="23" customFormat="1" ht="14.4" x14ac:dyDescent="0.3">
      <c r="A185" s="24"/>
      <c r="B185" s="25" t="s">
        <v>38</v>
      </c>
      <c r="C185" s="21" t="s">
        <v>39</v>
      </c>
      <c r="D185" s="20">
        <v>70</v>
      </c>
      <c r="E185" s="1"/>
      <c r="F185" s="3"/>
      <c r="G185" s="22" t="str">
        <f t="shared" si="21"/>
        <v/>
      </c>
    </row>
    <row r="186" spans="1:7" s="23" customFormat="1" ht="14.4" x14ac:dyDescent="0.3">
      <c r="A186" s="24"/>
      <c r="B186" s="25" t="s">
        <v>40</v>
      </c>
      <c r="C186" s="21" t="s">
        <v>39</v>
      </c>
      <c r="D186" s="20">
        <v>40</v>
      </c>
      <c r="E186" s="1"/>
      <c r="F186" s="3"/>
      <c r="G186" s="22" t="str">
        <f t="shared" si="21"/>
        <v/>
      </c>
    </row>
    <row r="187" spans="1:7" s="23" customFormat="1" ht="14.4" x14ac:dyDescent="0.3">
      <c r="A187" s="24"/>
      <c r="B187" s="42" t="s">
        <v>41</v>
      </c>
      <c r="C187" s="21" t="s">
        <v>39</v>
      </c>
      <c r="D187" s="20">
        <v>30</v>
      </c>
      <c r="E187" s="1"/>
      <c r="F187" s="3"/>
      <c r="G187" s="22" t="str">
        <f t="shared" si="21"/>
        <v/>
      </c>
    </row>
    <row r="188" spans="1:7" s="23" customFormat="1" ht="14.4" x14ac:dyDescent="0.3">
      <c r="A188" s="24"/>
      <c r="B188" s="29"/>
      <c r="C188" s="21"/>
      <c r="D188" s="21"/>
      <c r="E188" s="1"/>
      <c r="F188" s="2"/>
      <c r="G188" s="32" t="str">
        <f>IF(F188="","",F188*E188)</f>
        <v/>
      </c>
    </row>
    <row r="189" spans="1:7" s="23" customFormat="1" ht="14.4" x14ac:dyDescent="0.3">
      <c r="A189" s="26"/>
      <c r="B189" s="31" t="s">
        <v>8</v>
      </c>
      <c r="C189" s="21"/>
      <c r="D189" s="21"/>
      <c r="E189" s="1"/>
      <c r="F189" s="2"/>
      <c r="G189" s="32" t="str">
        <f>IF(SUM(G185:G187)=0,"",SUM(G185:G187))</f>
        <v/>
      </c>
    </row>
    <row r="190" spans="1:7" s="23" customFormat="1" ht="14.4" x14ac:dyDescent="0.3">
      <c r="A190" s="24"/>
      <c r="B190" s="29"/>
      <c r="C190" s="21"/>
      <c r="D190" s="21"/>
      <c r="E190" s="1"/>
      <c r="F190" s="2"/>
      <c r="G190" s="32" t="str">
        <f t="shared" ref="G190" si="22">IF(F190="","",F190*E190)</f>
        <v/>
      </c>
    </row>
    <row r="191" spans="1:7" s="23" customFormat="1" ht="14.4" x14ac:dyDescent="0.3">
      <c r="A191" s="45">
        <v>8.3000000000000007</v>
      </c>
      <c r="B191" s="27" t="s">
        <v>83</v>
      </c>
      <c r="C191" s="21"/>
      <c r="D191" s="20"/>
      <c r="E191" s="1"/>
      <c r="F191" s="3"/>
      <c r="G191" s="46" t="str">
        <f t="shared" ref="G191:G205" si="23">IF(F191="","",F191*E191)</f>
        <v/>
      </c>
    </row>
    <row r="192" spans="1:7" s="23" customFormat="1" ht="14.4" x14ac:dyDescent="0.3">
      <c r="A192" s="47"/>
      <c r="B192" s="25"/>
      <c r="C192" s="21"/>
      <c r="D192" s="20"/>
      <c r="E192" s="1"/>
      <c r="F192" s="3"/>
      <c r="G192" s="46" t="str">
        <f t="shared" si="23"/>
        <v/>
      </c>
    </row>
    <row r="193" spans="1:7" s="23" customFormat="1" ht="14.4" x14ac:dyDescent="0.3">
      <c r="A193" s="47"/>
      <c r="B193" s="41" t="s">
        <v>84</v>
      </c>
      <c r="C193" s="21"/>
      <c r="D193" s="20"/>
      <c r="E193" s="1"/>
      <c r="F193" s="3"/>
      <c r="G193" s="46"/>
    </row>
    <row r="194" spans="1:7" s="23" customFormat="1" ht="27.6" x14ac:dyDescent="0.3">
      <c r="A194" s="24"/>
      <c r="B194" s="11" t="s">
        <v>90</v>
      </c>
      <c r="C194" s="21" t="s">
        <v>7</v>
      </c>
      <c r="D194" s="20">
        <v>1</v>
      </c>
      <c r="E194" s="1"/>
      <c r="F194" s="3"/>
      <c r="G194" s="22" t="str">
        <f t="shared" ref="G194:G195" si="24">IF(F194="","",F194*E194)</f>
        <v/>
      </c>
    </row>
    <row r="195" spans="1:7" s="23" customFormat="1" ht="27.6" x14ac:dyDescent="0.3">
      <c r="A195" s="24"/>
      <c r="B195" s="11" t="s">
        <v>91</v>
      </c>
      <c r="C195" s="21" t="s">
        <v>10</v>
      </c>
      <c r="D195" s="20">
        <v>130</v>
      </c>
      <c r="E195" s="1"/>
      <c r="F195" s="3"/>
      <c r="G195" s="22" t="str">
        <f t="shared" si="24"/>
        <v/>
      </c>
    </row>
    <row r="196" spans="1:7" s="23" customFormat="1" ht="14.4" x14ac:dyDescent="0.3">
      <c r="A196" s="24"/>
      <c r="B196" s="34"/>
      <c r="C196" s="21"/>
      <c r="D196" s="20"/>
      <c r="E196" s="1"/>
      <c r="F196" s="3"/>
      <c r="G196" s="22"/>
    </row>
    <row r="197" spans="1:7" s="23" customFormat="1" ht="14.4" x14ac:dyDescent="0.3">
      <c r="A197" s="47"/>
      <c r="B197" s="41" t="s">
        <v>85</v>
      </c>
      <c r="C197" s="21"/>
      <c r="D197" s="20"/>
      <c r="E197" s="1"/>
      <c r="F197" s="3"/>
      <c r="G197" s="46"/>
    </row>
    <row r="198" spans="1:7" s="23" customFormat="1" ht="14.4" x14ac:dyDescent="0.3">
      <c r="A198" s="24"/>
      <c r="B198" s="34" t="s">
        <v>86</v>
      </c>
      <c r="C198" s="21" t="s">
        <v>11</v>
      </c>
      <c r="D198" s="20">
        <v>1</v>
      </c>
      <c r="E198" s="1"/>
      <c r="F198" s="3"/>
      <c r="G198" s="22" t="str">
        <f t="shared" ref="G198" si="25">IF(F198="","",F198*E198)</f>
        <v/>
      </c>
    </row>
    <row r="199" spans="1:7" s="23" customFormat="1" ht="14.4" x14ac:dyDescent="0.3">
      <c r="A199" s="24"/>
      <c r="B199" s="34"/>
      <c r="C199" s="21"/>
      <c r="D199" s="20"/>
      <c r="E199" s="1"/>
      <c r="F199" s="3"/>
      <c r="G199" s="22"/>
    </row>
    <row r="200" spans="1:7" s="23" customFormat="1" ht="14.4" x14ac:dyDescent="0.3">
      <c r="A200" s="24"/>
      <c r="B200" s="34" t="s">
        <v>87</v>
      </c>
      <c r="C200" s="21" t="s">
        <v>9</v>
      </c>
      <c r="D200" s="20">
        <v>78</v>
      </c>
      <c r="E200" s="1"/>
      <c r="F200" s="3"/>
      <c r="G200" s="22" t="str">
        <f t="shared" ref="G200" si="26">IF(F200="","",F200*E200)</f>
        <v/>
      </c>
    </row>
    <row r="201" spans="1:7" s="23" customFormat="1" ht="14.4" x14ac:dyDescent="0.3">
      <c r="A201" s="24"/>
      <c r="B201" s="34" t="s">
        <v>111</v>
      </c>
      <c r="C201" s="21" t="s">
        <v>9</v>
      </c>
      <c r="D201" s="20">
        <v>4</v>
      </c>
      <c r="E201" s="1"/>
      <c r="F201" s="3"/>
      <c r="G201" s="22" t="str">
        <f t="shared" ref="G201" si="27">IF(F201="","",F201*E201)</f>
        <v/>
      </c>
    </row>
    <row r="202" spans="1:7" s="23" customFormat="1" ht="14.4" x14ac:dyDescent="0.3">
      <c r="A202" s="24"/>
      <c r="B202" s="34" t="s">
        <v>89</v>
      </c>
      <c r="C202" s="21" t="s">
        <v>9</v>
      </c>
      <c r="D202" s="20">
        <v>3</v>
      </c>
      <c r="E202" s="1"/>
      <c r="F202" s="3"/>
      <c r="G202" s="22" t="str">
        <f t="shared" ref="G202" si="28">IF(F202="","",F202*E202)</f>
        <v/>
      </c>
    </row>
    <row r="203" spans="1:7" s="23" customFormat="1" ht="14.4" x14ac:dyDescent="0.3">
      <c r="A203" s="24"/>
      <c r="B203" s="34"/>
      <c r="C203" s="21"/>
      <c r="D203" s="20"/>
      <c r="E203" s="1"/>
      <c r="F203" s="3"/>
      <c r="G203" s="22"/>
    </row>
    <row r="204" spans="1:7" s="23" customFormat="1" ht="14.4" x14ac:dyDescent="0.3">
      <c r="A204" s="24"/>
      <c r="B204" s="34" t="s">
        <v>88</v>
      </c>
      <c r="C204" s="21" t="s">
        <v>11</v>
      </c>
      <c r="D204" s="20">
        <v>1</v>
      </c>
      <c r="E204" s="1"/>
      <c r="F204" s="3"/>
      <c r="G204" s="22" t="str">
        <f t="shared" si="23"/>
        <v/>
      </c>
    </row>
    <row r="205" spans="1:7" s="23" customFormat="1" ht="14.4" x14ac:dyDescent="0.3">
      <c r="A205" s="47"/>
      <c r="B205" s="48"/>
      <c r="C205" s="21"/>
      <c r="D205" s="21"/>
      <c r="E205" s="1"/>
      <c r="F205" s="3"/>
      <c r="G205" s="46" t="str">
        <f t="shared" si="23"/>
        <v/>
      </c>
    </row>
    <row r="206" spans="1:7" s="23" customFormat="1" ht="14.4" x14ac:dyDescent="0.3">
      <c r="A206" s="47"/>
      <c r="B206" s="49" t="s">
        <v>8</v>
      </c>
      <c r="C206" s="21"/>
      <c r="D206" s="21"/>
      <c r="E206" s="1"/>
      <c r="F206" s="3"/>
      <c r="G206" s="50" t="str">
        <f>IF(SUM(G194:G204)=0,"",SUM(G194:G204))</f>
        <v/>
      </c>
    </row>
    <row r="207" spans="1:7" s="23" customFormat="1" ht="14.4" x14ac:dyDescent="0.3">
      <c r="A207" s="17"/>
      <c r="B207" s="43"/>
      <c r="C207" s="21"/>
      <c r="D207" s="20"/>
      <c r="E207" s="1"/>
      <c r="F207" s="3"/>
      <c r="G207" s="22"/>
    </row>
    <row r="208" spans="1:7" s="23" customFormat="1" ht="14.4" x14ac:dyDescent="0.3">
      <c r="A208" s="45">
        <v>8.4</v>
      </c>
      <c r="B208" s="27" t="s">
        <v>92</v>
      </c>
      <c r="C208" s="21"/>
      <c r="D208" s="20"/>
      <c r="E208" s="1"/>
      <c r="F208" s="3"/>
      <c r="G208" s="46" t="str">
        <f t="shared" ref="G208:G209" si="29">IF(F208="","",F208*E208)</f>
        <v/>
      </c>
    </row>
    <row r="209" spans="1:7" s="23" customFormat="1" ht="14.4" x14ac:dyDescent="0.3">
      <c r="A209" s="47"/>
      <c r="B209" s="25"/>
      <c r="C209" s="21"/>
      <c r="D209" s="20"/>
      <c r="E209" s="1"/>
      <c r="F209" s="3"/>
      <c r="G209" s="46" t="str">
        <f t="shared" si="29"/>
        <v/>
      </c>
    </row>
    <row r="210" spans="1:7" s="23" customFormat="1" ht="14.4" x14ac:dyDescent="0.3">
      <c r="A210" s="47"/>
      <c r="B210" s="41" t="s">
        <v>84</v>
      </c>
      <c r="C210" s="21"/>
      <c r="D210" s="20"/>
      <c r="E210" s="1"/>
      <c r="F210" s="3"/>
      <c r="G210" s="46"/>
    </row>
    <row r="211" spans="1:7" s="23" customFormat="1" ht="27.6" x14ac:dyDescent="0.3">
      <c r="A211" s="24"/>
      <c r="B211" s="11" t="s">
        <v>142</v>
      </c>
      <c r="C211" s="21" t="s">
        <v>7</v>
      </c>
      <c r="D211" s="20">
        <v>1</v>
      </c>
      <c r="E211" s="1"/>
      <c r="F211" s="3"/>
      <c r="G211" s="22" t="str">
        <f t="shared" ref="G211:G212" si="30">IF(F211="","",F211*E211)</f>
        <v/>
      </c>
    </row>
    <row r="212" spans="1:7" s="23" customFormat="1" ht="14.4" x14ac:dyDescent="0.3">
      <c r="A212" s="24"/>
      <c r="B212" s="11" t="s">
        <v>93</v>
      </c>
      <c r="C212" s="21" t="s">
        <v>10</v>
      </c>
      <c r="D212" s="20">
        <v>260</v>
      </c>
      <c r="E212" s="1"/>
      <c r="F212" s="3"/>
      <c r="G212" s="22" t="str">
        <f t="shared" si="30"/>
        <v/>
      </c>
    </row>
    <row r="213" spans="1:7" s="23" customFormat="1" ht="14.4" x14ac:dyDescent="0.3">
      <c r="A213" s="24"/>
      <c r="B213" s="34"/>
      <c r="C213" s="21"/>
      <c r="D213" s="20"/>
      <c r="E213" s="1"/>
      <c r="F213" s="3"/>
      <c r="G213" s="22"/>
    </row>
    <row r="214" spans="1:7" s="23" customFormat="1" ht="14.4" x14ac:dyDescent="0.3">
      <c r="A214" s="47"/>
      <c r="B214" s="41" t="s">
        <v>44</v>
      </c>
      <c r="C214" s="21"/>
      <c r="D214" s="20"/>
      <c r="E214" s="1"/>
      <c r="F214" s="3"/>
      <c r="G214" s="46"/>
    </row>
    <row r="215" spans="1:7" s="23" customFormat="1" ht="14.4" x14ac:dyDescent="0.3">
      <c r="A215" s="24"/>
      <c r="B215" s="34" t="s">
        <v>94</v>
      </c>
      <c r="C215" s="21" t="s">
        <v>9</v>
      </c>
      <c r="D215" s="20">
        <v>2</v>
      </c>
      <c r="E215" s="1"/>
      <c r="F215" s="3"/>
      <c r="G215" s="22" t="str">
        <f t="shared" ref="G215" si="31">IF(F215="","",F215*E215)</f>
        <v/>
      </c>
    </row>
    <row r="216" spans="1:7" s="23" customFormat="1" ht="14.4" x14ac:dyDescent="0.3">
      <c r="A216" s="24"/>
      <c r="B216" s="34" t="s">
        <v>95</v>
      </c>
      <c r="C216" s="21" t="s">
        <v>9</v>
      </c>
      <c r="D216" s="20">
        <v>2</v>
      </c>
      <c r="E216" s="1"/>
      <c r="F216" s="3"/>
      <c r="G216" s="22" t="str">
        <f t="shared" ref="G216" si="32">IF(F216="","",F216*E216)</f>
        <v/>
      </c>
    </row>
    <row r="217" spans="1:7" s="23" customFormat="1" ht="14.4" x14ac:dyDescent="0.3">
      <c r="A217" s="47"/>
      <c r="B217" s="48"/>
      <c r="C217" s="21"/>
      <c r="D217" s="21"/>
      <c r="E217" s="1"/>
      <c r="F217" s="3"/>
      <c r="G217" s="46" t="str">
        <f t="shared" ref="G217" si="33">IF(F217="","",F217*E217)</f>
        <v/>
      </c>
    </row>
    <row r="218" spans="1:7" s="23" customFormat="1" ht="14.4" x14ac:dyDescent="0.3">
      <c r="A218" s="47"/>
      <c r="B218" s="49" t="s">
        <v>8</v>
      </c>
      <c r="C218" s="21"/>
      <c r="D218" s="21"/>
      <c r="E218" s="1"/>
      <c r="F218" s="3"/>
      <c r="G218" s="50" t="str">
        <f>IF(SUM(G211:G216)=0,"",SUM(G211:G216))</f>
        <v/>
      </c>
    </row>
    <row r="219" spans="1:7" s="23" customFormat="1" ht="14.4" x14ac:dyDescent="0.3">
      <c r="A219" s="17"/>
      <c r="B219" s="43"/>
      <c r="C219" s="21"/>
      <c r="D219" s="20"/>
      <c r="E219" s="1"/>
      <c r="F219" s="3"/>
      <c r="G219" s="22"/>
    </row>
    <row r="220" spans="1:7" s="23" customFormat="1" ht="14.4" x14ac:dyDescent="0.3">
      <c r="A220" s="45">
        <v>8.4</v>
      </c>
      <c r="B220" s="27" t="s">
        <v>96</v>
      </c>
      <c r="C220" s="21"/>
      <c r="D220" s="20"/>
      <c r="E220" s="1"/>
      <c r="F220" s="3"/>
      <c r="G220" s="46" t="str">
        <f t="shared" ref="G220:G221" si="34">IF(F220="","",F220*E220)</f>
        <v/>
      </c>
    </row>
    <row r="221" spans="1:7" s="23" customFormat="1" ht="14.4" x14ac:dyDescent="0.3">
      <c r="A221" s="47"/>
      <c r="B221" s="25"/>
      <c r="C221" s="21"/>
      <c r="D221" s="20"/>
      <c r="E221" s="1"/>
      <c r="F221" s="3"/>
      <c r="G221" s="46" t="str">
        <f t="shared" si="34"/>
        <v/>
      </c>
    </row>
    <row r="222" spans="1:7" s="23" customFormat="1" ht="14.4" x14ac:dyDescent="0.3">
      <c r="A222" s="24"/>
      <c r="B222" s="34" t="s">
        <v>97</v>
      </c>
      <c r="C222" s="21" t="s">
        <v>7</v>
      </c>
      <c r="D222" s="20">
        <v>1</v>
      </c>
      <c r="E222" s="1"/>
      <c r="F222" s="3"/>
      <c r="G222" s="22" t="str">
        <f t="shared" ref="G222:G223" si="35">IF(F222="","",F222*E222)</f>
        <v/>
      </c>
    </row>
    <row r="223" spans="1:7" s="23" customFormat="1" ht="14.4" x14ac:dyDescent="0.3">
      <c r="A223" s="24"/>
      <c r="B223" s="11" t="s">
        <v>98</v>
      </c>
      <c r="C223" s="21" t="s">
        <v>7</v>
      </c>
      <c r="D223" s="20">
        <v>1</v>
      </c>
      <c r="E223" s="1"/>
      <c r="F223" s="3"/>
      <c r="G223" s="22" t="str">
        <f t="shared" si="35"/>
        <v/>
      </c>
    </row>
    <row r="224" spans="1:7" s="23" customFormat="1" ht="14.4" x14ac:dyDescent="0.3">
      <c r="A224" s="24"/>
      <c r="B224" s="34"/>
      <c r="C224" s="21"/>
      <c r="D224" s="20"/>
      <c r="E224" s="1"/>
      <c r="F224" s="3"/>
      <c r="G224" s="22"/>
    </row>
    <row r="225" spans="1:7" s="23" customFormat="1" ht="14.4" x14ac:dyDescent="0.3">
      <c r="A225" s="47"/>
      <c r="B225" s="49" t="s">
        <v>8</v>
      </c>
      <c r="C225" s="21"/>
      <c r="D225" s="21"/>
      <c r="E225" s="1"/>
      <c r="F225" s="3"/>
      <c r="G225" s="50" t="str">
        <f>IF(SUM(G222:G224)=0,"",SUM(G222:G224))</f>
        <v/>
      </c>
    </row>
    <row r="226" spans="1:7" s="23" customFormat="1" ht="14.4" x14ac:dyDescent="0.3">
      <c r="A226" s="17"/>
      <c r="B226" s="44"/>
      <c r="C226" s="21"/>
      <c r="D226" s="20"/>
      <c r="E226" s="1"/>
      <c r="F226" s="2"/>
      <c r="G226" s="22"/>
    </row>
    <row r="227" spans="1:7" s="23" customFormat="1" ht="14.4" x14ac:dyDescent="0.3">
      <c r="A227" s="26">
        <v>8.5</v>
      </c>
      <c r="B227" s="27" t="s">
        <v>79</v>
      </c>
      <c r="C227" s="21"/>
      <c r="D227" s="20"/>
      <c r="E227" s="1"/>
      <c r="F227" s="3"/>
      <c r="G227" s="22" t="str">
        <f>IF(F227="","",F227*E227)</f>
        <v/>
      </c>
    </row>
    <row r="228" spans="1:7" s="23" customFormat="1" ht="14.4" x14ac:dyDescent="0.3">
      <c r="A228" s="24"/>
      <c r="B228" s="25"/>
      <c r="C228" s="21"/>
      <c r="D228" s="20"/>
      <c r="E228" s="1"/>
      <c r="F228" s="3"/>
      <c r="G228" s="22" t="str">
        <f>IF(F228="","",F228*E228)</f>
        <v/>
      </c>
    </row>
    <row r="229" spans="1:7" s="23" customFormat="1" ht="14.4" x14ac:dyDescent="0.3">
      <c r="A229" s="24"/>
      <c r="B229" s="42" t="s">
        <v>80</v>
      </c>
      <c r="C229" s="21" t="s">
        <v>7</v>
      </c>
      <c r="D229" s="20">
        <v>1</v>
      </c>
      <c r="E229" s="1"/>
      <c r="F229" s="3"/>
      <c r="G229" s="22" t="str">
        <f>IF(F229="","",F229*E229)</f>
        <v/>
      </c>
    </row>
    <row r="230" spans="1:7" s="23" customFormat="1" ht="14.4" x14ac:dyDescent="0.3">
      <c r="A230" s="24"/>
      <c r="B230" s="42" t="s">
        <v>78</v>
      </c>
      <c r="C230" s="21" t="s">
        <v>7</v>
      </c>
      <c r="D230" s="20">
        <v>1</v>
      </c>
      <c r="E230" s="1"/>
      <c r="F230" s="3"/>
      <c r="G230" s="22" t="str">
        <f>IF(F230="","",F230*E230)</f>
        <v/>
      </c>
    </row>
    <row r="231" spans="1:7" s="23" customFormat="1" ht="14.4" x14ac:dyDescent="0.3">
      <c r="A231" s="24"/>
      <c r="B231" s="34"/>
      <c r="C231" s="21"/>
      <c r="D231" s="20"/>
      <c r="E231" s="1"/>
      <c r="F231" s="2"/>
      <c r="G231" s="22"/>
    </row>
    <row r="232" spans="1:7" s="23" customFormat="1" ht="14.4" x14ac:dyDescent="0.3">
      <c r="A232" s="24"/>
      <c r="B232" s="31" t="s">
        <v>8</v>
      </c>
      <c r="C232" s="21"/>
      <c r="D232" s="21"/>
      <c r="E232" s="1"/>
      <c r="F232" s="2"/>
      <c r="G232" s="32" t="str">
        <f>IF(SUM(G229:G230)=0,"",SUM(G229:G230))</f>
        <v/>
      </c>
    </row>
    <row r="233" spans="1:7" s="23" customFormat="1" ht="14.4" x14ac:dyDescent="0.3">
      <c r="A233" s="24"/>
      <c r="B233" s="25"/>
      <c r="C233" s="21"/>
      <c r="D233" s="20"/>
      <c r="E233" s="1"/>
      <c r="F233" s="3"/>
      <c r="G233" s="22"/>
    </row>
    <row r="234" spans="1:7" ht="14.4" thickBot="1" x14ac:dyDescent="0.35">
      <c r="A234" s="17"/>
      <c r="B234" s="35"/>
      <c r="C234" s="19"/>
      <c r="D234" s="20"/>
      <c r="E234" s="1"/>
      <c r="F234" s="2"/>
      <c r="G234" s="22"/>
    </row>
    <row r="235" spans="1:7" ht="14.4" thickBot="1" x14ac:dyDescent="0.35">
      <c r="A235" s="36" t="s">
        <v>99</v>
      </c>
      <c r="B235" s="36"/>
      <c r="C235" s="36"/>
      <c r="D235" s="36"/>
      <c r="E235" s="36"/>
      <c r="F235" s="36"/>
      <c r="G235" s="37">
        <f>SUM(G179:G234)/2</f>
        <v>0</v>
      </c>
    </row>
    <row r="236" spans="1:7" ht="14.4" thickBot="1" x14ac:dyDescent="0.35">
      <c r="A236" s="17"/>
      <c r="B236" s="35"/>
      <c r="C236" s="19"/>
      <c r="D236" s="20"/>
      <c r="E236" s="21"/>
      <c r="F236" s="30"/>
      <c r="G236" s="22"/>
    </row>
    <row r="237" spans="1:7" ht="14.4" thickBot="1" x14ac:dyDescent="0.35">
      <c r="A237" s="36" t="s">
        <v>22</v>
      </c>
      <c r="B237" s="36"/>
      <c r="C237" s="36"/>
      <c r="D237" s="36"/>
      <c r="E237" s="36"/>
      <c r="F237" s="36"/>
      <c r="G237" s="37">
        <f>G235+G178+G27</f>
        <v>0</v>
      </c>
    </row>
    <row r="238" spans="1:7" ht="14.4" thickBot="1" x14ac:dyDescent="0.35">
      <c r="A238" s="36" t="s">
        <v>12</v>
      </c>
      <c r="B238" s="36"/>
      <c r="C238" s="36"/>
      <c r="D238" s="36"/>
      <c r="E238" s="36"/>
      <c r="F238" s="36"/>
      <c r="G238" s="51">
        <f>G237*0.2</f>
        <v>0</v>
      </c>
    </row>
    <row r="239" spans="1:7" ht="14.4" thickBot="1" x14ac:dyDescent="0.35">
      <c r="A239" s="36" t="s">
        <v>23</v>
      </c>
      <c r="B239" s="36"/>
      <c r="C239" s="36"/>
      <c r="D239" s="36"/>
      <c r="E239" s="36"/>
      <c r="F239" s="36"/>
      <c r="G239" s="37">
        <f>G238+G237</f>
        <v>0</v>
      </c>
    </row>
  </sheetData>
  <sheetProtection algorithmName="SHA-512" hashValue="WtpOGespbe93602iZVoj0uVXhr09OrwtEi8cfR1XkOTDCsQHrGIKVrspGG9Aziq73YEU3gTHHnYJCPLyQdAd3A==" saltValue="VQf6raJOqNafkntaMpU0tQ==" spinCount="100000" sheet="1" objects="1" scenarios="1"/>
  <mergeCells count="6">
    <mergeCell ref="A27:F27"/>
    <mergeCell ref="A235:F235"/>
    <mergeCell ref="A178:F178"/>
    <mergeCell ref="A238:F238"/>
    <mergeCell ref="A239:F239"/>
    <mergeCell ref="A237:F237"/>
  </mergeCells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r:id="rId1"/>
  <headerFooter>
    <oddHeader>&amp;L&amp;"Arial Narrow,Gras"&amp;10AC2I&amp;C&amp;"Arial Narrow,Gras"&amp;10Aménagement du R+2 de l'aile A du bâtiment C1
Lot 08 Electricité CFO CFA 
DPGF&amp;R&amp;"Arial Narrow,Gras"&amp;10C24025DPGF080C</oddHeader>
    <oddFooter>&amp;C&amp;"Arial Narrow,Normal"&amp;10&amp;P/&amp;N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80451-5A10-474D-94CE-81496FD8F193}">
  <dimension ref="A1:G44"/>
  <sheetViews>
    <sheetView tabSelected="1" zoomScale="130" zoomScaleNormal="130" workbookViewId="0">
      <selection activeCell="J16" sqref="J16"/>
    </sheetView>
  </sheetViews>
  <sheetFormatPr baseColWidth="10" defaultColWidth="11.44140625" defaultRowHeight="13.8" x14ac:dyDescent="0.3"/>
  <cols>
    <col min="1" max="1" width="8" style="52" customWidth="1"/>
    <col min="2" max="2" width="49" style="34" customWidth="1"/>
    <col min="3" max="4" width="5.33203125" style="52" customWidth="1"/>
    <col min="5" max="5" width="8.88671875" style="52" customWidth="1"/>
    <col min="6" max="6" width="10.6640625" style="53" customWidth="1"/>
    <col min="7" max="7" width="9.88671875" style="53" customWidth="1"/>
    <col min="8" max="8" width="11.44140625" style="34" customWidth="1"/>
    <col min="9" max="16384" width="11.44140625" style="34"/>
  </cols>
  <sheetData>
    <row r="1" spans="1:7" s="11" customFormat="1" ht="28.2" thickBot="1" x14ac:dyDescent="0.35">
      <c r="A1" s="6" t="s">
        <v>0</v>
      </c>
      <c r="B1" s="7" t="s">
        <v>1</v>
      </c>
      <c r="C1" s="8" t="s">
        <v>2</v>
      </c>
      <c r="D1" s="8" t="s">
        <v>3</v>
      </c>
      <c r="E1" s="8" t="s">
        <v>4</v>
      </c>
      <c r="F1" s="9" t="s">
        <v>5</v>
      </c>
      <c r="G1" s="10" t="s">
        <v>6</v>
      </c>
    </row>
    <row r="2" spans="1:7" s="11" customFormat="1" x14ac:dyDescent="0.3">
      <c r="A2" s="12"/>
      <c r="B2" s="13"/>
      <c r="C2" s="14"/>
      <c r="D2" s="15"/>
      <c r="E2" s="4"/>
      <c r="F2" s="5"/>
      <c r="G2" s="16"/>
    </row>
    <row r="3" spans="1:7" s="23" customFormat="1" ht="14.4" x14ac:dyDescent="0.3">
      <c r="A3" s="17">
        <v>9</v>
      </c>
      <c r="B3" s="18" t="s">
        <v>112</v>
      </c>
      <c r="C3" s="19"/>
      <c r="D3" s="20"/>
      <c r="E3" s="1"/>
      <c r="F3" s="3"/>
      <c r="G3" s="22" t="str">
        <f>IF(F3="","",F3*E3)</f>
        <v/>
      </c>
    </row>
    <row r="4" spans="1:7" s="23" customFormat="1" ht="14.4" x14ac:dyDescent="0.3">
      <c r="A4" s="24"/>
      <c r="B4" s="33"/>
      <c r="C4" s="21"/>
      <c r="D4" s="20"/>
      <c r="E4" s="1"/>
      <c r="F4" s="2"/>
      <c r="G4" s="32"/>
    </row>
    <row r="5" spans="1:7" s="23" customFormat="1" ht="14.4" x14ac:dyDescent="0.3">
      <c r="A5" s="40">
        <v>9.1</v>
      </c>
      <c r="B5" s="27" t="s">
        <v>146</v>
      </c>
      <c r="C5" s="21"/>
      <c r="D5" s="20"/>
      <c r="E5" s="1"/>
      <c r="F5" s="3"/>
      <c r="G5" s="22" t="str">
        <f t="shared" ref="G5:G7" si="0">IF(F5="","",F5*E5)</f>
        <v/>
      </c>
    </row>
    <row r="6" spans="1:7" s="23" customFormat="1" ht="14.4" x14ac:dyDescent="0.3">
      <c r="A6" s="24"/>
      <c r="B6" s="25"/>
      <c r="C6" s="21"/>
      <c r="D6" s="20"/>
      <c r="E6" s="1"/>
      <c r="F6" s="3"/>
      <c r="G6" s="22" t="str">
        <f t="shared" si="0"/>
        <v/>
      </c>
    </row>
    <row r="7" spans="1:7" s="23" customFormat="1" ht="14.4" x14ac:dyDescent="0.3">
      <c r="A7" s="24"/>
      <c r="B7" s="25" t="s">
        <v>113</v>
      </c>
      <c r="C7" s="21" t="s">
        <v>9</v>
      </c>
      <c r="D7" s="20">
        <v>20</v>
      </c>
      <c r="E7" s="1"/>
      <c r="F7" s="3"/>
      <c r="G7" s="22" t="str">
        <f t="shared" si="0"/>
        <v/>
      </c>
    </row>
    <row r="8" spans="1:7" s="23" customFormat="1" ht="14.4" x14ac:dyDescent="0.3">
      <c r="A8" s="24"/>
      <c r="B8" s="29"/>
      <c r="C8" s="21"/>
      <c r="D8" s="21"/>
      <c r="E8" s="1"/>
      <c r="F8" s="2"/>
      <c r="G8" s="32" t="str">
        <f>IF(F8="","",F8*E8)</f>
        <v/>
      </c>
    </row>
    <row r="9" spans="1:7" s="23" customFormat="1" ht="14.4" x14ac:dyDescent="0.3">
      <c r="A9" s="26"/>
      <c r="B9" s="31" t="s">
        <v>8</v>
      </c>
      <c r="C9" s="21"/>
      <c r="D9" s="21"/>
      <c r="E9" s="1"/>
      <c r="F9" s="2"/>
      <c r="G9" s="32" t="str">
        <f>IF(SUM(G7:G7)=0,"",SUM(G7:G7))</f>
        <v/>
      </c>
    </row>
    <row r="10" spans="1:7" s="23" customFormat="1" ht="14.4" x14ac:dyDescent="0.3">
      <c r="A10" s="24"/>
      <c r="B10" s="25"/>
      <c r="C10" s="21"/>
      <c r="D10" s="20"/>
      <c r="E10" s="1"/>
      <c r="F10" s="3"/>
      <c r="G10" s="22" t="str">
        <f t="shared" ref="G10:G14" si="1">IF(F10="","",F10*E10)</f>
        <v/>
      </c>
    </row>
    <row r="11" spans="1:7" s="23" customFormat="1" ht="14.4" x14ac:dyDescent="0.3">
      <c r="A11" s="26">
        <v>9.1999999999999993</v>
      </c>
      <c r="B11" s="27" t="s">
        <v>147</v>
      </c>
      <c r="C11" s="28"/>
      <c r="D11" s="20"/>
      <c r="E11" s="1"/>
      <c r="F11" s="3"/>
      <c r="G11" s="22" t="str">
        <f t="shared" si="1"/>
        <v/>
      </c>
    </row>
    <row r="12" spans="1:7" s="23" customFormat="1" ht="14.4" x14ac:dyDescent="0.3">
      <c r="A12" s="24"/>
      <c r="B12" s="25"/>
      <c r="C12" s="21"/>
      <c r="D12" s="20"/>
      <c r="E12" s="1"/>
      <c r="F12" s="3"/>
      <c r="G12" s="22" t="str">
        <f t="shared" si="1"/>
        <v/>
      </c>
    </row>
    <row r="13" spans="1:7" s="23" customFormat="1" ht="14.4" x14ac:dyDescent="0.3">
      <c r="A13" s="24"/>
      <c r="B13" s="25" t="s">
        <v>118</v>
      </c>
      <c r="C13" s="21" t="s">
        <v>7</v>
      </c>
      <c r="D13" s="20">
        <v>35</v>
      </c>
      <c r="E13" s="1"/>
      <c r="F13" s="3"/>
      <c r="G13" s="22" t="str">
        <f t="shared" si="1"/>
        <v/>
      </c>
    </row>
    <row r="14" spans="1:7" s="23" customFormat="1" ht="12.75" customHeight="1" x14ac:dyDescent="0.3">
      <c r="A14" s="24"/>
      <c r="B14" s="29"/>
      <c r="C14" s="21"/>
      <c r="D14" s="21"/>
      <c r="E14" s="1"/>
      <c r="F14" s="2"/>
      <c r="G14" s="22" t="str">
        <f t="shared" si="1"/>
        <v/>
      </c>
    </row>
    <row r="15" spans="1:7" s="23" customFormat="1" ht="14.4" x14ac:dyDescent="0.3">
      <c r="A15" s="24"/>
      <c r="B15" s="31" t="s">
        <v>8</v>
      </c>
      <c r="C15" s="21"/>
      <c r="D15" s="21"/>
      <c r="E15" s="1"/>
      <c r="F15" s="2"/>
      <c r="G15" s="32" t="str">
        <f>IF(SUM(G13:G13)=0,"",SUM(G13:G13))</f>
        <v/>
      </c>
    </row>
    <row r="16" spans="1:7" s="23" customFormat="1" ht="14.4" x14ac:dyDescent="0.3">
      <c r="A16" s="24"/>
      <c r="B16" s="25"/>
      <c r="C16" s="21"/>
      <c r="D16" s="20"/>
      <c r="E16" s="1"/>
      <c r="F16" s="3"/>
      <c r="G16" s="22" t="str">
        <f t="shared" ref="G16:G22" si="2">IF(F16="","",F16*E16)</f>
        <v/>
      </c>
    </row>
    <row r="17" spans="1:7" s="23" customFormat="1" ht="14.4" x14ac:dyDescent="0.3">
      <c r="A17" s="26">
        <v>9.3000000000000007</v>
      </c>
      <c r="B17" s="27" t="s">
        <v>148</v>
      </c>
      <c r="C17" s="28"/>
      <c r="D17" s="20"/>
      <c r="E17" s="1"/>
      <c r="F17" s="3"/>
      <c r="G17" s="22" t="str">
        <f t="shared" si="2"/>
        <v/>
      </c>
    </row>
    <row r="18" spans="1:7" s="23" customFormat="1" ht="14.4" x14ac:dyDescent="0.3">
      <c r="A18" s="24"/>
      <c r="B18" s="25"/>
      <c r="C18" s="21"/>
      <c r="D18" s="20"/>
      <c r="E18" s="1"/>
      <c r="F18" s="3"/>
      <c r="G18" s="22" t="str">
        <f t="shared" si="2"/>
        <v/>
      </c>
    </row>
    <row r="19" spans="1:7" s="23" customFormat="1" ht="14.4" x14ac:dyDescent="0.3">
      <c r="A19" s="24"/>
      <c r="B19" s="25" t="s">
        <v>119</v>
      </c>
      <c r="C19" s="21" t="s">
        <v>7</v>
      </c>
      <c r="D19" s="20">
        <v>2</v>
      </c>
      <c r="E19" s="1"/>
      <c r="F19" s="3"/>
      <c r="G19" s="22" t="str">
        <f t="shared" si="2"/>
        <v/>
      </c>
    </row>
    <row r="20" spans="1:7" s="23" customFormat="1" ht="14.4" x14ac:dyDescent="0.3">
      <c r="A20" s="24"/>
      <c r="B20" s="25" t="s">
        <v>120</v>
      </c>
      <c r="C20" s="21" t="s">
        <v>7</v>
      </c>
      <c r="D20" s="20">
        <v>2</v>
      </c>
      <c r="E20" s="1"/>
      <c r="F20" s="3"/>
      <c r="G20" s="22" t="str">
        <f t="shared" si="2"/>
        <v/>
      </c>
    </row>
    <row r="21" spans="1:7" s="23" customFormat="1" ht="14.4" x14ac:dyDescent="0.3">
      <c r="A21" s="24"/>
      <c r="B21" s="25" t="s">
        <v>121</v>
      </c>
      <c r="C21" s="21" t="s">
        <v>7</v>
      </c>
      <c r="D21" s="20">
        <v>1</v>
      </c>
      <c r="E21" s="1"/>
      <c r="F21" s="3"/>
      <c r="G21" s="22" t="str">
        <f t="shared" ref="G21" si="3">IF(F21="","",F21*E21)</f>
        <v/>
      </c>
    </row>
    <row r="22" spans="1:7" s="23" customFormat="1" ht="12.75" customHeight="1" x14ac:dyDescent="0.3">
      <c r="A22" s="24"/>
      <c r="B22" s="29"/>
      <c r="C22" s="21"/>
      <c r="D22" s="21"/>
      <c r="E22" s="1"/>
      <c r="F22" s="2"/>
      <c r="G22" s="22" t="str">
        <f t="shared" si="2"/>
        <v/>
      </c>
    </row>
    <row r="23" spans="1:7" s="23" customFormat="1" ht="14.4" x14ac:dyDescent="0.3">
      <c r="A23" s="24"/>
      <c r="B23" s="31" t="s">
        <v>8</v>
      </c>
      <c r="C23" s="21"/>
      <c r="D23" s="21"/>
      <c r="E23" s="1"/>
      <c r="F23" s="2"/>
      <c r="G23" s="32" t="str">
        <f>IF(SUM(G19:G21)=0,"",SUM(G19:G21))</f>
        <v/>
      </c>
    </row>
    <row r="24" spans="1:7" s="23" customFormat="1" ht="14.4" x14ac:dyDescent="0.3">
      <c r="A24" s="24"/>
      <c r="B24" s="25"/>
      <c r="C24" s="21"/>
      <c r="D24" s="20"/>
      <c r="E24" s="1"/>
      <c r="F24" s="3"/>
      <c r="G24" s="22" t="str">
        <f t="shared" ref="G24:G40" si="4">IF(F24="","",F24*E24)</f>
        <v/>
      </c>
    </row>
    <row r="25" spans="1:7" s="23" customFormat="1" ht="14.4" x14ac:dyDescent="0.3">
      <c r="A25" s="26">
        <v>9.4</v>
      </c>
      <c r="B25" s="27" t="s">
        <v>149</v>
      </c>
      <c r="C25" s="28"/>
      <c r="D25" s="20"/>
      <c r="E25" s="1"/>
      <c r="F25" s="3"/>
      <c r="G25" s="22" t="str">
        <f t="shared" si="4"/>
        <v/>
      </c>
    </row>
    <row r="26" spans="1:7" s="23" customFormat="1" ht="14.4" x14ac:dyDescent="0.3">
      <c r="A26" s="24"/>
      <c r="B26" s="25"/>
      <c r="C26" s="21"/>
      <c r="D26" s="20"/>
      <c r="E26" s="1"/>
      <c r="F26" s="3"/>
      <c r="G26" s="22" t="str">
        <f t="shared" si="4"/>
        <v/>
      </c>
    </row>
    <row r="27" spans="1:7" s="23" customFormat="1" ht="14.4" x14ac:dyDescent="0.3">
      <c r="A27" s="24"/>
      <c r="B27" s="25" t="s">
        <v>46</v>
      </c>
      <c r="C27" s="21" t="s">
        <v>9</v>
      </c>
      <c r="D27" s="20">
        <v>4</v>
      </c>
      <c r="E27" s="1"/>
      <c r="F27" s="3"/>
      <c r="G27" s="22" t="str">
        <f t="shared" si="4"/>
        <v/>
      </c>
    </row>
    <row r="28" spans="1:7" s="23" customFormat="1" ht="14.4" x14ac:dyDescent="0.3">
      <c r="A28" s="24"/>
      <c r="B28" s="25" t="s">
        <v>48</v>
      </c>
      <c r="C28" s="21" t="s">
        <v>9</v>
      </c>
      <c r="D28" s="20">
        <v>2</v>
      </c>
      <c r="E28" s="1"/>
      <c r="F28" s="3"/>
      <c r="G28" s="22" t="str">
        <f t="shared" si="4"/>
        <v/>
      </c>
    </row>
    <row r="29" spans="1:7" s="23" customFormat="1" ht="14.4" x14ac:dyDescent="0.3">
      <c r="A29" s="24"/>
      <c r="B29" s="25" t="s">
        <v>50</v>
      </c>
      <c r="C29" s="21" t="s">
        <v>9</v>
      </c>
      <c r="D29" s="20">
        <v>1</v>
      </c>
      <c r="E29" s="1"/>
      <c r="F29" s="3"/>
      <c r="G29" s="22" t="str">
        <f t="shared" si="4"/>
        <v/>
      </c>
    </row>
    <row r="30" spans="1:7" s="23" customFormat="1" ht="14.4" x14ac:dyDescent="0.3">
      <c r="A30" s="24"/>
      <c r="B30" s="25" t="s">
        <v>57</v>
      </c>
      <c r="C30" s="21" t="s">
        <v>9</v>
      </c>
      <c r="D30" s="20">
        <v>1</v>
      </c>
      <c r="E30" s="1"/>
      <c r="F30" s="3"/>
      <c r="G30" s="22" t="str">
        <f t="shared" si="4"/>
        <v/>
      </c>
    </row>
    <row r="31" spans="1:7" s="23" customFormat="1" ht="14.4" x14ac:dyDescent="0.3">
      <c r="A31" s="24"/>
      <c r="B31" s="25" t="s">
        <v>51</v>
      </c>
      <c r="C31" s="21" t="s">
        <v>9</v>
      </c>
      <c r="D31" s="20">
        <v>1</v>
      </c>
      <c r="E31" s="1"/>
      <c r="F31" s="3"/>
      <c r="G31" s="22" t="str">
        <f t="shared" si="4"/>
        <v/>
      </c>
    </row>
    <row r="32" spans="1:7" s="23" customFormat="1" ht="14.4" x14ac:dyDescent="0.3">
      <c r="A32" s="24"/>
      <c r="B32" s="25" t="s">
        <v>54</v>
      </c>
      <c r="C32" s="21" t="s">
        <v>9</v>
      </c>
      <c r="D32" s="20">
        <v>25</v>
      </c>
      <c r="E32" s="1"/>
      <c r="F32" s="3"/>
      <c r="G32" s="22" t="str">
        <f t="shared" si="4"/>
        <v/>
      </c>
    </row>
    <row r="33" spans="1:7" s="23" customFormat="1" ht="14.4" x14ac:dyDescent="0.3">
      <c r="A33" s="24"/>
      <c r="B33" s="25" t="s">
        <v>56</v>
      </c>
      <c r="C33" s="21" t="s">
        <v>9</v>
      </c>
      <c r="D33" s="20">
        <v>2</v>
      </c>
      <c r="E33" s="1"/>
      <c r="F33" s="3"/>
      <c r="G33" s="22" t="str">
        <f t="shared" si="4"/>
        <v/>
      </c>
    </row>
    <row r="34" spans="1:7" s="23" customFormat="1" ht="14.4" x14ac:dyDescent="0.3">
      <c r="A34" s="24"/>
      <c r="B34" s="39" t="s">
        <v>60</v>
      </c>
      <c r="C34" s="21" t="s">
        <v>9</v>
      </c>
      <c r="D34" s="20">
        <v>20</v>
      </c>
      <c r="E34" s="1"/>
      <c r="F34" s="3"/>
      <c r="G34" s="22" t="str">
        <f t="shared" ref="G34" si="5">IF(F34="","",F34*E34)</f>
        <v/>
      </c>
    </row>
    <row r="35" spans="1:7" s="23" customFormat="1" ht="14.4" x14ac:dyDescent="0.3">
      <c r="A35" s="24"/>
      <c r="B35" s="39" t="s">
        <v>144</v>
      </c>
      <c r="C35" s="21" t="s">
        <v>9</v>
      </c>
      <c r="D35" s="20">
        <v>1</v>
      </c>
      <c r="E35" s="1"/>
      <c r="F35" s="3"/>
      <c r="G35" s="22" t="str">
        <f t="shared" ref="G35:G37" si="6">IF(F35="","",F35*E35)</f>
        <v/>
      </c>
    </row>
    <row r="36" spans="1:7" s="23" customFormat="1" ht="15" customHeight="1" x14ac:dyDescent="0.3">
      <c r="A36" s="24"/>
      <c r="B36" s="39" t="s">
        <v>145</v>
      </c>
      <c r="C36" s="21" t="s">
        <v>9</v>
      </c>
      <c r="D36" s="20">
        <v>1</v>
      </c>
      <c r="E36" s="1"/>
      <c r="F36" s="3"/>
      <c r="G36" s="22" t="str">
        <f t="shared" si="6"/>
        <v/>
      </c>
    </row>
    <row r="37" spans="1:7" s="23" customFormat="1" ht="14.4" x14ac:dyDescent="0.3">
      <c r="A37" s="24"/>
      <c r="B37" s="34" t="s">
        <v>87</v>
      </c>
      <c r="C37" s="21" t="s">
        <v>9</v>
      </c>
      <c r="D37" s="20">
        <v>3</v>
      </c>
      <c r="E37" s="1"/>
      <c r="F37" s="3"/>
      <c r="G37" s="22" t="str">
        <f t="shared" si="6"/>
        <v/>
      </c>
    </row>
    <row r="38" spans="1:7" s="23" customFormat="1" ht="14.4" x14ac:dyDescent="0.3">
      <c r="A38" s="24"/>
      <c r="B38" s="42" t="s">
        <v>80</v>
      </c>
      <c r="C38" s="21" t="s">
        <v>7</v>
      </c>
      <c r="D38" s="20">
        <v>1</v>
      </c>
      <c r="E38" s="1"/>
      <c r="F38" s="3"/>
      <c r="G38" s="22" t="str">
        <f>IF(F38="","",F38*E38)</f>
        <v/>
      </c>
    </row>
    <row r="39" spans="1:7" s="23" customFormat="1" ht="14.4" x14ac:dyDescent="0.3">
      <c r="A39" s="24"/>
      <c r="B39" s="42" t="s">
        <v>78</v>
      </c>
      <c r="C39" s="21" t="s">
        <v>7</v>
      </c>
      <c r="D39" s="20">
        <v>1</v>
      </c>
      <c r="E39" s="1"/>
      <c r="F39" s="3"/>
      <c r="G39" s="22" t="str">
        <f>IF(F39="","",F39*E39)</f>
        <v/>
      </c>
    </row>
    <row r="40" spans="1:7" s="23" customFormat="1" ht="12.75" customHeight="1" x14ac:dyDescent="0.3">
      <c r="A40" s="24"/>
      <c r="B40" s="29"/>
      <c r="C40" s="21"/>
      <c r="D40" s="21"/>
      <c r="E40" s="1"/>
      <c r="F40" s="2"/>
      <c r="G40" s="22" t="str">
        <f t="shared" si="4"/>
        <v/>
      </c>
    </row>
    <row r="41" spans="1:7" s="23" customFormat="1" ht="14.4" x14ac:dyDescent="0.3">
      <c r="A41" s="24"/>
      <c r="B41" s="31" t="s">
        <v>8</v>
      </c>
      <c r="C41" s="21"/>
      <c r="D41" s="21"/>
      <c r="E41" s="1"/>
      <c r="F41" s="2"/>
      <c r="G41" s="32" t="str">
        <f>IF(SUM(G27:G39)=0,"",SUM(G27:G39))</f>
        <v/>
      </c>
    </row>
    <row r="42" spans="1:7" s="23" customFormat="1" ht="14.4" x14ac:dyDescent="0.3">
      <c r="A42" s="24"/>
      <c r="B42" s="33"/>
      <c r="C42" s="21"/>
      <c r="D42" s="20"/>
      <c r="E42" s="1"/>
      <c r="F42" s="2"/>
      <c r="G42" s="32"/>
    </row>
    <row r="43" spans="1:7" s="11" customFormat="1" ht="14.4" thickBot="1" x14ac:dyDescent="0.35">
      <c r="A43" s="12"/>
      <c r="B43" s="13"/>
      <c r="C43" s="14"/>
      <c r="D43" s="15"/>
      <c r="E43" s="4"/>
      <c r="F43" s="5"/>
      <c r="G43" s="16"/>
    </row>
    <row r="44" spans="1:7" ht="14.4" thickBot="1" x14ac:dyDescent="0.35">
      <c r="A44" s="54" t="s">
        <v>122</v>
      </c>
      <c r="B44" s="55"/>
      <c r="C44" s="55"/>
      <c r="D44" s="55"/>
      <c r="E44" s="55"/>
      <c r="F44" s="55"/>
      <c r="G44" s="56">
        <f>SUM(G2:G43)/2</f>
        <v>0</v>
      </c>
    </row>
  </sheetData>
  <sheetProtection algorithmName="SHA-512" hashValue="DsO762xnvfwxQvxYJTsFi63yLcMofYd6Rz4EhKWvFwmRZIr307fziKs62r9rZwjKWGvFNaPvf06sqWs9cGAIqA==" saltValue="pyqZiYXcrDj3SqM9mgEL2A==" spinCount="100000" sheet="1" objects="1" scenarios="1"/>
  <mergeCells count="1">
    <mergeCell ref="A44:F44"/>
  </mergeCells>
  <printOptions gridLines="1"/>
  <pageMargins left="0.31496062992125984" right="0.31496062992125984" top="0.94488188976377963" bottom="0.74803149606299213" header="0.31496062992125984" footer="0.31496062992125984"/>
  <pageSetup paperSize="9" fitToWidth="0" fitToHeight="0" orientation="portrait" r:id="rId1"/>
  <headerFooter>
    <oddHeader>&amp;L&amp;"Arial Narrow,Gras"&amp;10AC2I&amp;C&amp;"Arial Narrow,Gras"&amp;10Aménagement du R+2 de l'aile A du bâtiment C1
Lot 08 Electricité CFO CFA 
DPGF - OPTIONS&amp;R&amp;"Arial Narrow,Gras"&amp;10C24025DPGF080C</oddHeader>
    <oddFooter>&amp;C&amp;"Arial Narrow,Normal"&amp;10&amp;P/&amp;N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</vt:i4>
      </vt:variant>
    </vt:vector>
  </HeadingPairs>
  <TitlesOfParts>
    <vt:vector size="10" baseType="lpstr">
      <vt:lpstr>PRESATION FERME</vt:lpstr>
      <vt:lpstr>OPTIONS</vt:lpstr>
      <vt:lpstr>OPTIONS!Impression_des_titres</vt:lpstr>
      <vt:lpstr>'PRESATION FERME'!Impression_des_titres</vt:lpstr>
      <vt:lpstr>OPTIONS!Print_Area</vt:lpstr>
      <vt:lpstr>'PRESATION FERME'!Print_Area</vt:lpstr>
      <vt:lpstr>OPTIONS!Print_Titles</vt:lpstr>
      <vt:lpstr>'PRESATION FERME'!Print_Titles</vt:lpstr>
      <vt:lpstr>OPTIONS!Zone_d_impression</vt:lpstr>
      <vt:lpstr>'PRESATION FERME'!Zone_d_impression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BOISSY</dc:creator>
  <cp:lastModifiedBy>contact AC2I</cp:lastModifiedBy>
  <cp:lastPrinted>2025-05-19T16:53:52Z</cp:lastPrinted>
  <dcterms:created xsi:type="dcterms:W3CDTF">2019-03-26T13:38:00Z</dcterms:created>
  <dcterms:modified xsi:type="dcterms:W3CDTF">2025-05-29T04:06:13Z</dcterms:modified>
</cp:coreProperties>
</file>